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1-отчет\F0513_104500935004_77_0\"/>
    </mc:Choice>
  </mc:AlternateContent>
  <bookViews>
    <workbookView xWindow="0" yWindow="0" windowWidth="19320" windowHeight="6660"/>
  </bookViews>
  <sheets>
    <sheet name="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_xlnm.Print_Area" localSheetId="0">'13'!$A$1:$CA$49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8" i="1" l="1"/>
  <c r="AH38" i="1"/>
  <c r="BX38" i="1" l="1"/>
  <c r="BW38" i="1"/>
  <c r="BW37" i="1"/>
  <c r="BW36" i="1"/>
  <c r="BW41" i="1"/>
  <c r="BW28" i="1"/>
  <c r="BQ35" i="1"/>
  <c r="BQ34" i="1"/>
  <c r="AO16" i="1"/>
  <c r="AO41" i="1"/>
  <c r="AP16" i="1" l="1"/>
  <c r="AP15" i="1" s="1"/>
  <c r="AP27" i="1"/>
  <c r="BV21" i="1"/>
  <c r="BV17" i="1"/>
  <c r="BV15" i="1"/>
  <c r="BV22" i="1" s="1"/>
  <c r="BV35" i="1"/>
  <c r="BV34" i="1" s="1"/>
  <c r="BV33" i="1" s="1"/>
  <c r="AT17" i="1"/>
  <c r="AC17" i="1"/>
  <c r="AD17" i="1"/>
  <c r="AB17" i="1"/>
  <c r="AD33" i="1"/>
  <c r="AR33" i="1"/>
  <c r="AR17" i="1" s="1"/>
  <c r="AA33" i="1"/>
  <c r="AT33" i="1" l="1"/>
  <c r="AM35" i="1"/>
  <c r="AH35" i="1"/>
  <c r="AH34" i="1" s="1"/>
  <c r="AH33" i="1" s="1"/>
  <c r="BP22" i="1" l="1"/>
  <c r="BR22" i="1"/>
  <c r="BS22" i="1"/>
  <c r="BU22" i="1"/>
  <c r="BX22" i="1"/>
  <c r="BQ33" i="1"/>
  <c r="BR27" i="1"/>
  <c r="BS16" i="1"/>
  <c r="BX40" i="1"/>
  <c r="BW40" i="1"/>
  <c r="BT40" i="1"/>
  <c r="BT38" i="1" s="1"/>
  <c r="BQ40" i="1"/>
  <c r="BQ38" i="1" s="1"/>
  <c r="AR38" i="1"/>
  <c r="AR40" i="1"/>
  <c r="AO40" i="1"/>
  <c r="AO38" i="1" s="1"/>
  <c r="AD40" i="1"/>
  <c r="AA40" i="1"/>
  <c r="AD38" i="1"/>
  <c r="AA38" i="1"/>
  <c r="D33" i="1"/>
  <c r="F33" i="1"/>
  <c r="F38" i="1"/>
  <c r="F40" i="1"/>
  <c r="I40" i="1"/>
  <c r="I38" i="1" s="1"/>
  <c r="I33" i="1" s="1"/>
  <c r="I17" i="1" s="1"/>
  <c r="D38" i="1"/>
  <c r="D40" i="1"/>
  <c r="BC36" i="1"/>
  <c r="AO36" i="1"/>
  <c r="AN36" i="1"/>
  <c r="AA35" i="1"/>
  <c r="BQ17" i="1" l="1"/>
  <c r="BX27" i="1" l="1"/>
  <c r="BX24" i="1" s="1"/>
  <c r="BX23" i="1" s="1"/>
  <c r="BX16" i="1" s="1"/>
  <c r="BW27" i="1"/>
  <c r="BW24" i="1" s="1"/>
  <c r="BW23" i="1" s="1"/>
  <c r="AD16" i="1"/>
  <c r="AB16" i="1"/>
  <c r="AB19" i="1" l="1"/>
  <c r="AB15" i="1" s="1"/>
  <c r="AB27" i="1"/>
  <c r="AA23" i="1" l="1"/>
  <c r="AB23" i="1"/>
  <c r="AQ23" i="1"/>
  <c r="AU23" i="1"/>
  <c r="AA24" i="1"/>
  <c r="AB24" i="1"/>
  <c r="AD24" i="1"/>
  <c r="AD23" i="1" s="1"/>
  <c r="AP24" i="1"/>
  <c r="AP23" i="1" s="1"/>
  <c r="AQ24" i="1"/>
  <c r="AT24" i="1"/>
  <c r="AT23" i="1" s="1"/>
  <c r="AU24" i="1"/>
  <c r="BR24" i="1"/>
  <c r="BR23" i="1" s="1"/>
  <c r="BR16" i="1" s="1"/>
  <c r="BR15" i="1" s="1"/>
  <c r="D24" i="1"/>
  <c r="D23" i="1"/>
  <c r="AS24" i="1"/>
  <c r="AS23" i="1" s="1"/>
  <c r="AR27" i="1"/>
  <c r="AR24" i="1" s="1"/>
  <c r="AR23" i="1" s="1"/>
  <c r="AR16" i="1" s="1"/>
  <c r="AR15" i="1" s="1"/>
  <c r="AP28" i="1"/>
  <c r="AO28" i="1"/>
  <c r="AO27" i="1" s="1"/>
  <c r="AO24" i="1" s="1"/>
  <c r="AO23" i="1" s="1"/>
  <c r="BT27" i="1"/>
  <c r="BT24" i="1" s="1"/>
  <c r="BT23" i="1" s="1"/>
  <c r="BT16" i="1" s="1"/>
  <c r="BQ27" i="1"/>
  <c r="BQ24" i="1" s="1"/>
  <c r="BQ23" i="1" s="1"/>
  <c r="BQ16" i="1" s="1"/>
  <c r="AA27" i="1"/>
  <c r="AD27" i="1"/>
  <c r="G28" i="1"/>
  <c r="G27" i="1" s="1"/>
  <c r="G24" i="1" s="1"/>
  <c r="G23" i="1" s="1"/>
  <c r="G16" i="1" s="1"/>
  <c r="G15" i="1" s="1"/>
  <c r="I28" i="1"/>
  <c r="I27" i="1" s="1"/>
  <c r="I24" i="1" s="1"/>
  <c r="I23" i="1" s="1"/>
  <c r="F28" i="1"/>
  <c r="F27" i="1" s="1"/>
  <c r="F24" i="1" s="1"/>
  <c r="F23" i="1" s="1"/>
  <c r="D27" i="1"/>
  <c r="BW35" i="1" l="1"/>
  <c r="BO35" i="1"/>
  <c r="BJ35" i="1"/>
  <c r="AT35" i="1"/>
  <c r="K35" i="1"/>
  <c r="F35" i="1"/>
  <c r="D35" i="1"/>
  <c r="BT19" i="1" l="1"/>
  <c r="AR19" i="1"/>
  <c r="AO37" i="1" l="1"/>
  <c r="AO35" i="1" s="1"/>
  <c r="AN35" i="1"/>
  <c r="AO21" i="1"/>
  <c r="BQ19" i="1"/>
  <c r="AO34" i="1" l="1"/>
  <c r="AO33" i="1" s="1"/>
  <c r="AO17" i="1"/>
  <c r="AO19" i="1"/>
  <c r="BW19" i="1"/>
  <c r="BW21" i="1"/>
  <c r="BW16" i="1"/>
  <c r="AO15" i="1" l="1"/>
  <c r="AO22" i="1" s="1"/>
  <c r="BW34" i="1"/>
  <c r="BW33" i="1" l="1"/>
  <c r="BW17" i="1" s="1"/>
  <c r="BW15" i="1" s="1"/>
  <c r="BW22" i="1" s="1"/>
  <c r="BJ16" i="1"/>
  <c r="BJ21" i="1"/>
  <c r="BJ34" i="1"/>
  <c r="BJ33" i="1" s="1"/>
  <c r="BJ17" i="1" s="1"/>
  <c r="BJ15" i="1" l="1"/>
  <c r="BJ22" i="1" s="1"/>
  <c r="BO21" i="1"/>
  <c r="AT21" i="1"/>
  <c r="BO34" i="1"/>
  <c r="BO33" i="1" s="1"/>
  <c r="BO17" i="1" s="1"/>
  <c r="AT34" i="1"/>
  <c r="BO15" i="1" l="1"/>
  <c r="BO22" i="1" s="1"/>
  <c r="AT15" i="1"/>
  <c r="AT22" i="1" s="1"/>
  <c r="BC35" i="1"/>
  <c r="BC34" i="1" s="1"/>
  <c r="BC33" i="1" s="1"/>
  <c r="K34" i="1" l="1"/>
  <c r="K33" i="1" s="1"/>
  <c r="AM34" i="1"/>
  <c r="AM33" i="1" s="1"/>
  <c r="AM17" i="1" s="1"/>
  <c r="AF22" i="1"/>
  <c r="AD19" i="1"/>
  <c r="AD15" i="1" s="1"/>
  <c r="AM15" i="1" l="1"/>
  <c r="AM22" i="1" s="1"/>
  <c r="AJ22" i="1" l="1"/>
  <c r="AK22" i="1"/>
  <c r="Y34" i="1"/>
  <c r="AA34" i="1"/>
  <c r="AV22" i="1" l="1"/>
  <c r="BI22" i="1"/>
  <c r="BH22" i="1"/>
  <c r="BG22" i="1"/>
  <c r="BF22" i="1"/>
  <c r="BE22" i="1"/>
  <c r="BD22" i="1"/>
  <c r="BB22" i="1"/>
  <c r="BA22" i="1"/>
  <c r="AZ22" i="1"/>
  <c r="AY22" i="1"/>
  <c r="AX22" i="1"/>
  <c r="AU22" i="1"/>
  <c r="AS22" i="1"/>
  <c r="AR22" i="1"/>
  <c r="AQ22" i="1"/>
  <c r="Y21" i="1"/>
  <c r="I19" i="1"/>
  <c r="K17" i="1"/>
  <c r="F34" i="1"/>
  <c r="Y33" i="1"/>
  <c r="Y17" i="1" s="1"/>
  <c r="Y22" i="1" l="1"/>
  <c r="BL22" i="1"/>
  <c r="BN22" i="1"/>
  <c r="BK22" i="1" l="1"/>
  <c r="BM22" i="1"/>
  <c r="AV21" i="1" l="1"/>
  <c r="AV19" i="1"/>
  <c r="AV17" i="1"/>
  <c r="AV16" i="1"/>
  <c r="AV20" i="1"/>
  <c r="AV18" i="1"/>
  <c r="AH19" i="1"/>
  <c r="AH16" i="1"/>
  <c r="AH20" i="1"/>
  <c r="AH18" i="1"/>
  <c r="AA19" i="1"/>
  <c r="AA17" i="1"/>
  <c r="AA16" i="1"/>
  <c r="AA21" i="1"/>
  <c r="AA20" i="1"/>
  <c r="AA18" i="1"/>
  <c r="AA15" i="1" l="1"/>
  <c r="AA22" i="1" s="1"/>
  <c r="AH17" i="1"/>
  <c r="AH15" i="1" s="1"/>
  <c r="AH22" i="1" s="1"/>
  <c r="BC22" i="1"/>
  <c r="D21" i="1"/>
  <c r="D19" i="1"/>
  <c r="D34" i="1"/>
  <c r="D17" i="1" s="1"/>
  <c r="D16" i="1"/>
  <c r="D20" i="1"/>
  <c r="D18" i="1"/>
  <c r="D15" i="1" l="1"/>
  <c r="D22" i="1" s="1"/>
  <c r="F19" i="1"/>
  <c r="F17" i="1"/>
  <c r="F16" i="1"/>
  <c r="F21" i="1"/>
  <c r="F20" i="1"/>
  <c r="F18" i="1"/>
  <c r="BQ18" i="1" s="1"/>
  <c r="BQ15" i="1" s="1"/>
  <c r="BQ22" i="1" s="1"/>
  <c r="F15" i="1" l="1"/>
  <c r="F22" i="1" s="1"/>
  <c r="K21" i="1" l="1"/>
  <c r="K15" i="1" s="1"/>
  <c r="K22" i="1" s="1"/>
  <c r="AW22" i="1"/>
  <c r="AP22" i="1"/>
  <c r="AK19" i="1" l="1"/>
  <c r="AD22" i="1"/>
  <c r="AI16" i="1" l="1"/>
  <c r="G22" i="1"/>
  <c r="I16" i="1"/>
  <c r="I15" i="1" s="1"/>
  <c r="I22" i="1" s="1"/>
  <c r="BT33" i="1" l="1"/>
  <c r="BT17" i="1" s="1"/>
  <c r="BT15" i="1" s="1"/>
  <c r="BT22" i="1" s="1"/>
</calcChain>
</file>

<file path=xl/sharedStrings.xml><?xml version="1.0" encoding="utf-8"?>
<sst xmlns="http://schemas.openxmlformats.org/spreadsheetml/2006/main" count="2318" uniqueCount="178">
  <si>
    <t>к приказу Минэнерго России</t>
  </si>
  <si>
    <t>Всего</t>
  </si>
  <si>
    <t>1 квартал</t>
  </si>
  <si>
    <t>2 квартал</t>
  </si>
  <si>
    <t>4 квартал</t>
  </si>
  <si>
    <t>План</t>
  </si>
  <si>
    <t>МВ×А</t>
  </si>
  <si>
    <t>Мвар</t>
  </si>
  <si>
    <t>МВт</t>
  </si>
  <si>
    <t>млн рублей (без НДС)</t>
  </si>
  <si>
    <t>шт.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</si>
  <si>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</si>
  <si>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</si>
  <si>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Факт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</si>
  <si>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</si>
  <si>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</si>
  <si>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</si>
  <si>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</si>
  <si>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км ЛЭП</t>
  </si>
  <si>
    <t>млн рублей
 (без НДС)</t>
  </si>
  <si>
    <t>%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</si>
  <si>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</si>
  <si>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</si>
  <si>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</si>
  <si>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</si>
  <si>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</si>
  <si>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</si>
  <si>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</si>
  <si>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</si>
  <si>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</si>
  <si>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</si>
  <si>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</si>
  <si>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</si>
  <si>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</si>
  <si>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</si>
  <si>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</si>
  <si>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</si>
  <si>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</si>
  <si>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</si>
  <si>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</si>
  <si>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</si>
  <si>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</si>
  <si>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</si>
  <si>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</si>
  <si>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</si>
  <si>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</si>
  <si>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</si>
  <si>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</si>
  <si>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</si>
  <si>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</si>
  <si>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</si>
  <si>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</si>
  <si>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</si>
  <si>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</si>
  <si>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</si>
  <si>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</si>
  <si>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</si>
  <si>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</si>
  <si>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</si>
  <si>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</si>
  <si>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</si>
  <si>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5.6</t>
  </si>
  <si>
    <t>6.4</t>
  </si>
  <si>
    <t>6.6</t>
  </si>
  <si>
    <t>Приложение  №13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</si>
  <si>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</si>
  <si>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</si>
  <si>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</si>
  <si>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</si>
  <si>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</si>
  <si>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</si>
  <si>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</si>
  <si>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</si>
  <si>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</si>
  <si>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</si>
  <si>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</si>
  <si>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1.2.1.1.1</t>
  </si>
  <si>
    <t>нд</t>
  </si>
  <si>
    <t>Отчет о реализации инвестиционной программы МУП "Троицкая электросеть"</t>
  </si>
  <si>
    <t>Первоначальная стоимостьпринимаемых к учету основных средств и нематериальных активов, млн. рублей (без НДС)</t>
  </si>
  <si>
    <t>5.1</t>
  </si>
  <si>
    <t>5.2</t>
  </si>
  <si>
    <t>5.3</t>
  </si>
  <si>
    <t>5.4</t>
  </si>
  <si>
    <t>5.5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</si>
  <si>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</si>
  <si>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</si>
  <si>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</si>
  <si>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</si>
  <si>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</si>
  <si>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</si>
  <si>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</si>
  <si>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</si>
  <si>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5.2.2</t>
  </si>
  <si>
    <t>5.2.1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</si>
  <si>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</si>
  <si>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</si>
  <si>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</si>
  <si>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</si>
  <si>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</si>
  <si>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</si>
  <si>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</si>
  <si>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</si>
  <si>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</si>
  <si>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</si>
  <si>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</si>
  <si>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</si>
  <si>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</si>
  <si>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</si>
  <si>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</si>
  <si>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</si>
  <si>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</si>
  <si>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</si>
  <si>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</si>
  <si>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</si>
  <si>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</si>
  <si>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</si>
  <si>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6.5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</si>
  <si>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</si>
  <si>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</si>
  <si>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</si>
  <si>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</si>
  <si>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</si>
  <si>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</si>
  <si>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</si>
  <si>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</si>
  <si>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</si>
  <si>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</si>
  <si>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</si>
  <si>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</si>
  <si>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</si>
  <si>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</si>
  <si>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</si>
  <si>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</si>
  <si>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</si>
  <si>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</si>
  <si>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</si>
  <si>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</si>
  <si>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</si>
  <si>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</si>
  <si>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</si>
  <si>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</si>
  <si>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</si>
  <si>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</si>
  <si>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</si>
  <si>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</si>
  <si>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</si>
  <si>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7</t>
  </si>
  <si>
    <t>8</t>
  </si>
  <si>
    <t>9</t>
  </si>
  <si>
    <t>10</t>
  </si>
  <si>
    <t>11</t>
  </si>
  <si>
    <t>Номер группы инвестиционных проектов</t>
  </si>
  <si>
    <t>от «25» апреля  2018 г. № 320</t>
  </si>
  <si>
    <t>Причины отклонений</t>
  </si>
  <si>
    <t>мм</t>
  </si>
  <si>
    <t>Директор</t>
  </si>
  <si>
    <t>Воробьева А.П.</t>
  </si>
  <si>
    <t>за  4 квартал 2021 года</t>
  </si>
  <si>
    <t>Год раскрытия информации: 2022 год.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</si>
  <si>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28.10.2021г. № 515-ТД</t>
  </si>
  <si>
    <t>Принятие основных средств и нематериальных активов к бухгалтерскому учету в году 2021</t>
  </si>
  <si>
    <t>1.1.1.3.1</t>
  </si>
  <si>
    <t>Строительство ТП-593 с кабельными линиями 10кВ для электроснабжения земельного участка с кад. № з/у 50:54:0020317:11</t>
  </si>
  <si>
    <t>L_2.1.1.2021</t>
  </si>
  <si>
    <t>н</t>
  </si>
  <si>
    <t xml:space="preserve">Реконструкция ТП-519. Замена 10 низковольтных панелей в РУ-0,4кВ. </t>
  </si>
  <si>
    <t>L_1.1.1.2021</t>
  </si>
  <si>
    <t>1.2.1.1.2</t>
  </si>
  <si>
    <t xml:space="preserve">Реконструкция ТП-504. Замена 10 низковольтных панелей в РУ-0,4кВ. </t>
  </si>
  <si>
    <t>L_1.1.2.2021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</si>
  <si>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</si>
  <si>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</si>
  <si>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</si>
  <si>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 всего, в том числе:</t>
  </si>
  <si>
    <t>1.2.2.2.1</t>
  </si>
  <si>
    <t>Реконструкция КЛ-0,4 кВ ул. Центральная д.8 - ул. Центральная д.6</t>
  </si>
  <si>
    <t>L_1.1.3.2021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</si>
</sst>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;[White][=0]\ General;General"/>
    <numFmt numFmtId="166" formatCode="0.0000"/>
    <numFmt numFmtId="167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" fillId="0" borderId="0"/>
    <xf numFmtId="0" fontId="3" fillId="0" borderId="0"/>
    <xf numFmtId="0" fontId="12" fillId="0" borderId="0"/>
  </cellStyleXfs>
  <cellXfs count="1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2" fillId="2" borderId="0" xfId="0" applyNumberFormat="1" applyFont="1" applyFill="1" applyAlignment="1"/>
    <xf numFmtId="0" fontId="1" fillId="2" borderId="0" xfId="1" applyFont="1" applyFill="1"/>
    <xf numFmtId="165" fontId="4" fillId="2" borderId="0" xfId="1" applyNumberFormat="1" applyFont="1" applyFill="1" applyAlignment="1">
      <alignment horizontal="right" vertical="center"/>
    </xf>
    <xf numFmtId="0" fontId="0" fillId="2" borderId="0" xfId="0" applyFont="1" applyFill="1"/>
    <xf numFmtId="164" fontId="4" fillId="2" borderId="0" xfId="2" applyNumberFormat="1" applyFont="1" applyFill="1" applyAlignment="1">
      <alignment horizontal="left" vertical="center" wrapText="1"/>
    </xf>
    <xf numFmtId="0" fontId="5" fillId="2" borderId="0" xfId="0" applyFont="1" applyFill="1" applyAlignment="1"/>
    <xf numFmtId="165" fontId="4" fillId="2" borderId="0" xfId="1" applyNumberFormat="1" applyFont="1" applyFill="1" applyAlignment="1">
      <alignment horizontal="right"/>
    </xf>
    <xf numFmtId="164" fontId="0" fillId="2" borderId="0" xfId="2" applyNumberFormat="1" applyFont="1" applyFill="1" applyAlignment="1"/>
    <xf numFmtId="0" fontId="5" fillId="2" borderId="0" xfId="1" applyFont="1" applyFill="1" applyAlignment="1">
      <alignment wrapText="1"/>
    </xf>
    <xf numFmtId="0" fontId="4" fillId="2" borderId="0" xfId="0" applyFont="1" applyFill="1" applyAlignment="1"/>
    <xf numFmtId="165" fontId="5" fillId="2" borderId="0" xfId="0" applyNumberFormat="1" applyFont="1" applyFill="1" applyAlignment="1"/>
    <xf numFmtId="164" fontId="1" fillId="2" borderId="0" xfId="0" applyNumberFormat="1" applyFont="1" applyFill="1" applyAlignment="1"/>
    <xf numFmtId="165" fontId="1" fillId="2" borderId="0" xfId="1" applyNumberFormat="1" applyFont="1" applyFill="1"/>
    <xf numFmtId="164" fontId="1" fillId="2" borderId="0" xfId="0" applyNumberFormat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165" fontId="5" fillId="2" borderId="0" xfId="1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5" fillId="2" borderId="0" xfId="4" applyFont="1" applyFill="1" applyBorder="1" applyAlignment="1"/>
    <xf numFmtId="0" fontId="8" fillId="2" borderId="0" xfId="4" applyFont="1" applyFill="1" applyBorder="1" applyAlignment="1"/>
    <xf numFmtId="165" fontId="8" fillId="2" borderId="0" xfId="4" applyNumberFormat="1" applyFont="1" applyFill="1" applyBorder="1" applyAlignment="1"/>
    <xf numFmtId="0" fontId="1" fillId="2" borderId="5" xfId="6" applyFont="1" applyFill="1" applyBorder="1" applyAlignment="1">
      <alignment vertical="center"/>
    </xf>
    <xf numFmtId="0" fontId="10" fillId="2" borderId="0" xfId="0" applyFont="1" applyFill="1"/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165" fontId="10" fillId="2" borderId="0" xfId="0" applyNumberFormat="1" applyFont="1" applyFill="1"/>
    <xf numFmtId="2" fontId="2" fillId="2" borderId="0" xfId="0" applyNumberFormat="1" applyFont="1" applyFill="1" applyAlignment="1"/>
    <xf numFmtId="2" fontId="1" fillId="2" borderId="0" xfId="1" applyNumberFormat="1" applyFont="1" applyFill="1"/>
    <xf numFmtId="2" fontId="4" fillId="2" borderId="0" xfId="2" applyNumberFormat="1" applyFont="1" applyFill="1" applyAlignment="1">
      <alignment horizontal="left" vertical="center" wrapText="1"/>
    </xf>
    <xf numFmtId="2" fontId="5" fillId="2" borderId="0" xfId="0" applyNumberFormat="1" applyFont="1" applyFill="1" applyAlignment="1"/>
    <xf numFmtId="2" fontId="5" fillId="2" borderId="0" xfId="1" applyNumberFormat="1" applyFont="1" applyFill="1" applyAlignment="1">
      <alignment wrapText="1"/>
    </xf>
    <xf numFmtId="2" fontId="4" fillId="2" borderId="0" xfId="2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horizontal="center" wrapText="1"/>
    </xf>
    <xf numFmtId="2" fontId="5" fillId="2" borderId="0" xfId="1" applyNumberFormat="1" applyFont="1" applyFill="1" applyAlignment="1">
      <alignment horizontal="center" wrapText="1"/>
    </xf>
    <xf numFmtId="2" fontId="5" fillId="2" borderId="0" xfId="4" applyNumberFormat="1" applyFont="1" applyFill="1" applyBorder="1" applyAlignment="1"/>
    <xf numFmtId="2" fontId="7" fillId="2" borderId="0" xfId="4" applyNumberFormat="1" applyFont="1" applyFill="1" applyBorder="1" applyAlignment="1"/>
    <xf numFmtId="2" fontId="8" fillId="2" borderId="0" xfId="4" applyNumberFormat="1" applyFont="1" applyFill="1" applyBorder="1" applyAlignment="1"/>
    <xf numFmtId="2" fontId="1" fillId="2" borderId="1" xfId="0" applyNumberFormat="1" applyFont="1" applyFill="1" applyBorder="1" applyAlignment="1">
      <alignment horizontal="center" vertical="center" textRotation="90" wrapText="1"/>
    </xf>
    <xf numFmtId="2" fontId="1" fillId="2" borderId="1" xfId="5" applyNumberFormat="1" applyFont="1" applyFill="1" applyBorder="1" applyAlignment="1">
      <alignment horizontal="center" vertical="center" textRotation="90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2" fontId="4" fillId="2" borderId="0" xfId="2" applyNumberFormat="1" applyFont="1" applyFill="1" applyAlignment="1">
      <alignment vertical="center" wrapText="1"/>
    </xf>
    <xf numFmtId="2" fontId="4" fillId="2" borderId="0" xfId="2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4" fillId="2" borderId="0" xfId="2" applyNumberFormat="1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1" fillId="2" borderId="4" xfId="6" applyNumberFormat="1" applyFont="1" applyFill="1" applyBorder="1" applyAlignment="1">
      <alignment vertical="center"/>
    </xf>
    <xf numFmtId="0" fontId="1" fillId="2" borderId="4" xfId="6" applyFont="1" applyFill="1" applyBorder="1" applyAlignment="1">
      <alignment vertical="center"/>
    </xf>
    <xf numFmtId="2" fontId="1" fillId="2" borderId="1" xfId="5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2" fontId="1" fillId="2" borderId="3" xfId="5" applyNumberFormat="1" applyFont="1" applyFill="1" applyBorder="1" applyAlignment="1">
      <alignment horizontal="center" vertical="center"/>
    </xf>
    <xf numFmtId="2" fontId="1" fillId="2" borderId="4" xfId="5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2" fontId="1" fillId="2" borderId="3" xfId="5" applyNumberFormat="1" applyFont="1" applyFill="1" applyBorder="1" applyAlignment="1">
      <alignment horizontal="center" vertical="center" wrapText="1"/>
    </xf>
    <xf numFmtId="2" fontId="1" fillId="2" borderId="4" xfId="5" applyNumberFormat="1" applyFont="1" applyFill="1" applyBorder="1" applyAlignment="1">
      <alignment horizontal="center" vertical="center" wrapText="1"/>
    </xf>
    <xf numFmtId="2" fontId="1" fillId="2" borderId="5" xfId="5" applyNumberFormat="1" applyFont="1" applyFill="1" applyBorder="1" applyAlignment="1">
      <alignment horizontal="center" vertical="center" wrapText="1"/>
    </xf>
    <xf numFmtId="2" fontId="1" fillId="2" borderId="5" xfId="5" applyNumberFormat="1" applyFont="1" applyFill="1" applyBorder="1" applyAlignment="1">
      <alignment horizontal="center" vertical="center"/>
    </xf>
    <xf numFmtId="2" fontId="1" fillId="2" borderId="1" xfId="5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165" fontId="1" fillId="2" borderId="1" xfId="6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2" fontId="1" fillId="2" borderId="1" xfId="5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4" fillId="2" borderId="0" xfId="2" applyNumberFormat="1" applyFont="1" applyFill="1" applyAlignment="1">
      <alignment horizontal="center" vertical="center" wrapText="1"/>
    </xf>
    <xf numFmtId="2" fontId="7" fillId="2" borderId="0" xfId="4" applyNumberFormat="1" applyFont="1" applyFill="1" applyBorder="1" applyAlignment="1">
      <alignment horizontal="center"/>
    </xf>
    <xf numFmtId="2" fontId="13" fillId="0" borderId="0" xfId="1" applyNumberFormat="1" applyFont="1" applyFill="1" applyAlignment="1">
      <alignment horizontal="center"/>
    </xf>
    <xf numFmtId="2" fontId="14" fillId="0" borderId="0" xfId="1" applyNumberFormat="1" applyFont="1" applyFill="1" applyAlignment="1">
      <alignment horizontal="center"/>
    </xf>
    <xf numFmtId="164" fontId="8" fillId="2" borderId="0" xfId="0" applyNumberFormat="1" applyFont="1" applyFill="1" applyAlignment="1"/>
  </cellXfs>
  <cellStyles count="8">
    <cellStyle name="Обычный" xfId="0" builtinId="0"/>
    <cellStyle name="Обычный 2 2" xfId="7"/>
    <cellStyle name="Обычный 3" xfId="1"/>
    <cellStyle name="Обычный 4" xfId="2"/>
    <cellStyle name="Обычный 5" xfId="6"/>
    <cellStyle name="Обычный 5 10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&#1044;%20&#1101;&#1082;.%20&#1080;%20&#1092;&#1080;&#1085;&#1072;&#1085;&#1089;&#1086;&#1074;\03_&#1041;&#1055;\&#1041;&#1055;_2014_&#1087;&#1088;&#1086;&#1075;&#1085;&#1086;&#1079;\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CA48"/>
  <sheetViews>
    <sheetView tabSelected="1" topLeftCell="A9" zoomScale="70" zoomScaleNormal="70" workbookViewId="0">
      <pane xSplit="3" ySplit="7" topLeftCell="D16" activePane="bottomRight" state="frozen"/>
      <selection activeCell="A9" sqref="A9"/>
      <selection pane="topRight" activeCell="D9" sqref="D9"/>
      <selection pane="bottomLeft" activeCell="A16" sqref="A16"/>
      <selection pane="bottomRight" activeCell="BK16" sqref="BK16"/>
    </sheetView>
  </sheetViews>
  <sheetFormatPr defaultColWidth="9.140625" defaultRowHeight="15" x14ac:dyDescent="0.25"/>
  <cols>
    <col min="1" max="1" width="9.28515625" style="24" bestFit="1" customWidth="1"/>
    <col min="2" max="2" width="46.5703125" style="24" customWidth="1"/>
    <col min="3" max="4" width="17.5703125" style="24" customWidth="1"/>
    <col min="5" max="5" width="10.42578125" style="43" customWidth="1"/>
    <col min="6" max="6" width="11.7109375" style="43" customWidth="1"/>
    <col min="7" max="7" width="9.7109375" style="43" customWidth="1"/>
    <col min="8" max="8" width="9.28515625" style="43" customWidth="1"/>
    <col min="9" max="9" width="9" style="43" customWidth="1"/>
    <col min="10" max="10" width="9.7109375" style="43" customWidth="1"/>
    <col min="11" max="11" width="9" style="43" customWidth="1"/>
    <col min="12" max="13" width="11.7109375" style="43" customWidth="1"/>
    <col min="14" max="14" width="9.28515625" style="43" customWidth="1"/>
    <col min="15" max="16" width="9.85546875" style="43" customWidth="1"/>
    <col min="17" max="17" width="8.7109375" style="43" customWidth="1"/>
    <col min="18" max="18" width="9.28515625" style="43" customWidth="1"/>
    <col min="19" max="20" width="11.7109375" style="43" customWidth="1"/>
    <col min="21" max="21" width="8" style="43" customWidth="1"/>
    <col min="22" max="22" width="9.42578125" style="43" customWidth="1"/>
    <col min="23" max="23" width="9.7109375" style="43" customWidth="1"/>
    <col min="24" max="24" width="9.28515625" style="43" customWidth="1"/>
    <col min="25" max="25" width="8.42578125" style="43" customWidth="1"/>
    <col min="26" max="27" width="11.7109375" style="43" customWidth="1"/>
    <col min="28" max="28" width="9.42578125" style="43" customWidth="1"/>
    <col min="29" max="30" width="9.28515625" style="43" customWidth="1"/>
    <col min="31" max="32" width="8.42578125" style="43" customWidth="1"/>
    <col min="33" max="34" width="11.7109375" style="43" customWidth="1"/>
    <col min="35" max="35" width="8.42578125" style="43" customWidth="1"/>
    <col min="36" max="36" width="9" style="43" customWidth="1"/>
    <col min="37" max="37" width="9.7109375" style="43" customWidth="1"/>
    <col min="38" max="38" width="8.7109375" style="43" customWidth="1"/>
    <col min="39" max="39" width="8.85546875" style="43" customWidth="1"/>
    <col min="40" max="40" width="15.28515625" style="43" customWidth="1"/>
    <col min="41" max="41" width="11.7109375" style="43" customWidth="1"/>
    <col min="42" max="42" width="8" style="43" customWidth="1"/>
    <col min="43" max="43" width="9" style="43" customWidth="1"/>
    <col min="44" max="44" width="9.42578125" style="43" customWidth="1"/>
    <col min="45" max="46" width="8.7109375" style="43" customWidth="1"/>
    <col min="47" max="48" width="11.7109375" style="43" customWidth="1"/>
    <col min="49" max="49" width="7.42578125" style="43" customWidth="1"/>
    <col min="50" max="51" width="8.42578125" style="43" customWidth="1"/>
    <col min="52" max="52" width="9.28515625" style="43" customWidth="1"/>
    <col min="53" max="53" width="8.28515625" style="43" customWidth="1"/>
    <col min="54" max="55" width="11.7109375" style="43" customWidth="1"/>
    <col min="56" max="56" width="8.28515625" style="43" customWidth="1"/>
    <col min="57" max="57" width="8" style="43" customWidth="1"/>
    <col min="58" max="58" width="7" style="43" customWidth="1"/>
    <col min="59" max="60" width="7.42578125" style="43" customWidth="1"/>
    <col min="61" max="62" width="11.7109375" style="43" customWidth="1"/>
    <col min="63" max="63" width="8.42578125" style="43" customWidth="1"/>
    <col min="64" max="64" width="9.28515625" style="43" customWidth="1"/>
    <col min="65" max="65" width="9.7109375" style="43" customWidth="1"/>
    <col min="66" max="66" width="8.7109375" style="43" customWidth="1"/>
    <col min="67" max="67" width="9.28515625" style="43" customWidth="1"/>
    <col min="68" max="69" width="11.7109375" style="43" customWidth="1"/>
    <col min="70" max="71" width="7.85546875" style="43" customWidth="1"/>
    <col min="72" max="72" width="9" style="43" customWidth="1"/>
    <col min="73" max="73" width="8.7109375" style="43" customWidth="1"/>
    <col min="74" max="74" width="7.85546875" style="43" customWidth="1"/>
    <col min="75" max="75" width="11.7109375" style="43" customWidth="1"/>
    <col min="76" max="78" width="11.7109375" style="24" customWidth="1"/>
    <col min="79" max="79" width="52.140625" style="27" customWidth="1"/>
    <col min="80" max="16384" width="9.140625" style="24"/>
  </cols>
  <sheetData>
    <row r="1" spans="1:79" s="6" customFormat="1" ht="18.75" customHeight="1" x14ac:dyDescent="0.25">
      <c r="A1" s="1"/>
      <c r="B1" s="2"/>
      <c r="C1" s="3"/>
      <c r="D1" s="3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4"/>
      <c r="BY1" s="4"/>
      <c r="BZ1" s="4"/>
      <c r="CA1" s="5" t="s">
        <v>64</v>
      </c>
    </row>
    <row r="2" spans="1:79" s="6" customFormat="1" ht="18.75" customHeight="1" x14ac:dyDescent="0.3">
      <c r="A2" s="1"/>
      <c r="B2" s="2"/>
      <c r="C2" s="7"/>
      <c r="D2" s="95" t="s">
        <v>75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4"/>
      <c r="BY2" s="4"/>
      <c r="BZ2" s="4"/>
      <c r="CA2" s="9" t="s">
        <v>0</v>
      </c>
    </row>
    <row r="3" spans="1:79" s="6" customFormat="1" ht="18.75" customHeight="1" x14ac:dyDescent="0.3">
      <c r="A3" s="1"/>
      <c r="B3" s="2"/>
      <c r="C3" s="7"/>
      <c r="D3" s="7"/>
      <c r="E3" s="30"/>
      <c r="F3" s="29"/>
      <c r="G3" s="29"/>
      <c r="H3" s="29"/>
      <c r="I3" s="120" t="s">
        <v>158</v>
      </c>
      <c r="J3" s="121"/>
      <c r="K3" s="121"/>
      <c r="L3" s="121"/>
      <c r="M3" s="121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4"/>
      <c r="BY3" s="4"/>
      <c r="BZ3" s="4"/>
      <c r="CA3" s="9" t="s">
        <v>153</v>
      </c>
    </row>
    <row r="4" spans="1:79" s="6" customFormat="1" ht="18.75" customHeight="1" x14ac:dyDescent="0.3">
      <c r="A4" s="10"/>
      <c r="B4" s="7"/>
      <c r="C4" s="7"/>
      <c r="D4" s="7"/>
      <c r="E4" s="30"/>
      <c r="F4" s="95" t="s">
        <v>78</v>
      </c>
      <c r="G4" s="95"/>
      <c r="H4" s="95"/>
      <c r="I4" s="95"/>
      <c r="J4" s="95"/>
      <c r="K4" s="95"/>
      <c r="L4" s="95"/>
      <c r="M4" s="95"/>
      <c r="N4" s="95"/>
      <c r="O4" s="95"/>
      <c r="P4" s="44"/>
      <c r="Q4" s="44"/>
      <c r="R4" s="44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12"/>
      <c r="BY4" s="8"/>
      <c r="BZ4" s="12"/>
      <c r="CA4" s="13"/>
    </row>
    <row r="5" spans="1:79" s="6" customFormat="1" ht="18.75" customHeight="1" x14ac:dyDescent="0.3">
      <c r="A5" s="14"/>
      <c r="B5" s="7"/>
      <c r="C5" s="7"/>
      <c r="D5" s="7"/>
      <c r="E5" s="30"/>
      <c r="F5" s="32"/>
      <c r="G5" s="32"/>
      <c r="H5" s="32"/>
      <c r="I5" s="118" t="s">
        <v>159</v>
      </c>
      <c r="J5" s="118"/>
      <c r="K5" s="118"/>
      <c r="L5" s="118"/>
      <c r="M5" s="118"/>
      <c r="N5" s="118"/>
      <c r="O5" s="44"/>
      <c r="P5" s="44"/>
      <c r="Q5" s="44"/>
      <c r="R5" s="4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4"/>
      <c r="BY5" s="4"/>
      <c r="BZ5" s="4"/>
      <c r="CA5" s="15"/>
    </row>
    <row r="6" spans="1:79" s="6" customFormat="1" ht="18.75" customHeight="1" x14ac:dyDescent="0.35">
      <c r="A6" s="16"/>
      <c r="B6" s="16"/>
      <c r="C6" s="16"/>
      <c r="D6" s="16"/>
      <c r="E6" s="34"/>
      <c r="F6" s="35"/>
      <c r="G6" s="35"/>
      <c r="H6" s="35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17"/>
      <c r="BY6" s="11"/>
      <c r="BZ6" s="17"/>
      <c r="CA6" s="18"/>
    </row>
    <row r="7" spans="1:79" s="6" customFormat="1" ht="18.75" customHeight="1" x14ac:dyDescent="0.25">
      <c r="A7" s="14"/>
      <c r="B7" s="19"/>
      <c r="C7" s="122" t="s">
        <v>160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4"/>
      <c r="BY7" s="4"/>
      <c r="BZ7" s="4"/>
      <c r="CA7" s="15"/>
    </row>
    <row r="8" spans="1:79" s="6" customFormat="1" ht="18.75" customHeight="1" x14ac:dyDescent="0.3">
      <c r="A8" s="20"/>
      <c r="B8" s="20"/>
      <c r="C8" s="20"/>
      <c r="D8" s="20"/>
      <c r="E8" s="36"/>
      <c r="F8" s="36"/>
      <c r="G8" s="119"/>
      <c r="H8" s="119"/>
      <c r="I8" s="119"/>
      <c r="J8" s="119"/>
      <c r="K8" s="119"/>
      <c r="L8" s="119"/>
      <c r="M8" s="119"/>
      <c r="N8" s="119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21"/>
      <c r="BY8" s="21"/>
      <c r="BZ8" s="21"/>
      <c r="CA8" s="22"/>
    </row>
    <row r="9" spans="1:79" ht="15.75" customHeight="1" x14ac:dyDescent="0.25">
      <c r="A9" s="98" t="s">
        <v>152</v>
      </c>
      <c r="B9" s="101" t="s">
        <v>11</v>
      </c>
      <c r="C9" s="104" t="s">
        <v>12</v>
      </c>
      <c r="D9" s="110" t="s">
        <v>79</v>
      </c>
      <c r="E9" s="96" t="s">
        <v>161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72"/>
      <c r="BX9" s="73"/>
      <c r="BY9" s="73"/>
      <c r="BZ9" s="23"/>
      <c r="CA9" s="113" t="s">
        <v>154</v>
      </c>
    </row>
    <row r="10" spans="1:79" ht="27.75" customHeight="1" x14ac:dyDescent="0.25">
      <c r="A10" s="99"/>
      <c r="B10" s="102"/>
      <c r="C10" s="104"/>
      <c r="D10" s="111"/>
      <c r="E10" s="96" t="s">
        <v>5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108"/>
      <c r="AN10" s="96" t="s">
        <v>13</v>
      </c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108"/>
      <c r="BW10" s="104" t="s">
        <v>14</v>
      </c>
      <c r="BX10" s="104"/>
      <c r="BY10" s="104"/>
      <c r="BZ10" s="114"/>
      <c r="CA10" s="113"/>
    </row>
    <row r="11" spans="1:79" ht="19.5" customHeight="1" x14ac:dyDescent="0.25">
      <c r="A11" s="99"/>
      <c r="B11" s="102"/>
      <c r="C11" s="104"/>
      <c r="D11" s="111"/>
      <c r="E11" s="105" t="s">
        <v>1</v>
      </c>
      <c r="F11" s="106"/>
      <c r="G11" s="106"/>
      <c r="H11" s="106"/>
      <c r="I11" s="106"/>
      <c r="J11" s="106"/>
      <c r="K11" s="107"/>
      <c r="L11" s="105" t="s">
        <v>2</v>
      </c>
      <c r="M11" s="106"/>
      <c r="N11" s="106"/>
      <c r="O11" s="106"/>
      <c r="P11" s="106"/>
      <c r="Q11" s="106"/>
      <c r="R11" s="107"/>
      <c r="S11" s="115" t="s">
        <v>3</v>
      </c>
      <c r="T11" s="115"/>
      <c r="U11" s="115"/>
      <c r="V11" s="115"/>
      <c r="W11" s="115"/>
      <c r="X11" s="115"/>
      <c r="Y11" s="115"/>
      <c r="Z11" s="106" t="s">
        <v>15</v>
      </c>
      <c r="AA11" s="106"/>
      <c r="AB11" s="106"/>
      <c r="AC11" s="106"/>
      <c r="AD11" s="106"/>
      <c r="AE11" s="106"/>
      <c r="AF11" s="107"/>
      <c r="AG11" s="96" t="s">
        <v>4</v>
      </c>
      <c r="AH11" s="97"/>
      <c r="AI11" s="97"/>
      <c r="AJ11" s="97"/>
      <c r="AK11" s="97"/>
      <c r="AL11" s="97"/>
      <c r="AM11" s="108"/>
      <c r="AN11" s="105" t="s">
        <v>1</v>
      </c>
      <c r="AO11" s="106"/>
      <c r="AP11" s="106"/>
      <c r="AQ11" s="106"/>
      <c r="AR11" s="106"/>
      <c r="AS11" s="106"/>
      <c r="AT11" s="107"/>
      <c r="AU11" s="105" t="s">
        <v>2</v>
      </c>
      <c r="AV11" s="106"/>
      <c r="AW11" s="106"/>
      <c r="AX11" s="106"/>
      <c r="AY11" s="106"/>
      <c r="AZ11" s="106"/>
      <c r="BA11" s="107"/>
      <c r="BB11" s="105" t="s">
        <v>3</v>
      </c>
      <c r="BC11" s="106"/>
      <c r="BD11" s="106"/>
      <c r="BE11" s="106"/>
      <c r="BF11" s="106"/>
      <c r="BG11" s="106"/>
      <c r="BH11" s="107"/>
      <c r="BI11" s="105" t="s">
        <v>15</v>
      </c>
      <c r="BJ11" s="106"/>
      <c r="BK11" s="106"/>
      <c r="BL11" s="106"/>
      <c r="BM11" s="106"/>
      <c r="BN11" s="106"/>
      <c r="BO11" s="107"/>
      <c r="BP11" s="96" t="s">
        <v>4</v>
      </c>
      <c r="BQ11" s="97"/>
      <c r="BR11" s="97"/>
      <c r="BS11" s="97"/>
      <c r="BT11" s="97"/>
      <c r="BU11" s="97"/>
      <c r="BV11" s="108"/>
      <c r="BW11" s="104"/>
      <c r="BX11" s="104"/>
      <c r="BY11" s="104"/>
      <c r="BZ11" s="114"/>
      <c r="CA11" s="113"/>
    </row>
    <row r="12" spans="1:79" ht="47.25" x14ac:dyDescent="0.25">
      <c r="A12" s="99"/>
      <c r="B12" s="102"/>
      <c r="C12" s="104"/>
      <c r="D12" s="111"/>
      <c r="E12" s="74" t="s">
        <v>16</v>
      </c>
      <c r="F12" s="109" t="s">
        <v>17</v>
      </c>
      <c r="G12" s="109"/>
      <c r="H12" s="109"/>
      <c r="I12" s="109"/>
      <c r="J12" s="109"/>
      <c r="K12" s="109"/>
      <c r="L12" s="74" t="s">
        <v>16</v>
      </c>
      <c r="M12" s="109" t="s">
        <v>17</v>
      </c>
      <c r="N12" s="109"/>
      <c r="O12" s="109"/>
      <c r="P12" s="109"/>
      <c r="Q12" s="109"/>
      <c r="R12" s="109"/>
      <c r="S12" s="74" t="s">
        <v>16</v>
      </c>
      <c r="T12" s="109" t="s">
        <v>17</v>
      </c>
      <c r="U12" s="109"/>
      <c r="V12" s="109"/>
      <c r="W12" s="109"/>
      <c r="X12" s="109"/>
      <c r="Y12" s="109"/>
      <c r="Z12" s="74" t="s">
        <v>16</v>
      </c>
      <c r="AA12" s="109" t="s">
        <v>17</v>
      </c>
      <c r="AB12" s="109"/>
      <c r="AC12" s="109"/>
      <c r="AD12" s="109"/>
      <c r="AE12" s="109"/>
      <c r="AF12" s="109"/>
      <c r="AG12" s="74" t="s">
        <v>16</v>
      </c>
      <c r="AH12" s="109" t="s">
        <v>17</v>
      </c>
      <c r="AI12" s="109"/>
      <c r="AJ12" s="109"/>
      <c r="AK12" s="109"/>
      <c r="AL12" s="109"/>
      <c r="AM12" s="109"/>
      <c r="AN12" s="74" t="s">
        <v>16</v>
      </c>
      <c r="AO12" s="109" t="s">
        <v>17</v>
      </c>
      <c r="AP12" s="109"/>
      <c r="AQ12" s="109"/>
      <c r="AR12" s="109"/>
      <c r="AS12" s="109"/>
      <c r="AT12" s="109"/>
      <c r="AU12" s="74" t="s">
        <v>16</v>
      </c>
      <c r="AV12" s="109" t="s">
        <v>17</v>
      </c>
      <c r="AW12" s="109"/>
      <c r="AX12" s="109"/>
      <c r="AY12" s="109"/>
      <c r="AZ12" s="109"/>
      <c r="BA12" s="109"/>
      <c r="BB12" s="74" t="s">
        <v>16</v>
      </c>
      <c r="BC12" s="109" t="s">
        <v>17</v>
      </c>
      <c r="BD12" s="109"/>
      <c r="BE12" s="109"/>
      <c r="BF12" s="109"/>
      <c r="BG12" s="109"/>
      <c r="BH12" s="109"/>
      <c r="BI12" s="74" t="s">
        <v>16</v>
      </c>
      <c r="BJ12" s="109" t="s">
        <v>17</v>
      </c>
      <c r="BK12" s="109"/>
      <c r="BL12" s="109"/>
      <c r="BM12" s="109"/>
      <c r="BN12" s="109"/>
      <c r="BO12" s="109"/>
      <c r="BP12" s="74" t="s">
        <v>16</v>
      </c>
      <c r="BQ12" s="109" t="s">
        <v>17</v>
      </c>
      <c r="BR12" s="109"/>
      <c r="BS12" s="109"/>
      <c r="BT12" s="109"/>
      <c r="BU12" s="109"/>
      <c r="BV12" s="109"/>
      <c r="BW12" s="104" t="s">
        <v>17</v>
      </c>
      <c r="BX12" s="104"/>
      <c r="BY12" s="104" t="s">
        <v>16</v>
      </c>
      <c r="BZ12" s="114"/>
      <c r="CA12" s="113"/>
    </row>
    <row r="13" spans="1:79" ht="56.25" x14ac:dyDescent="0.25">
      <c r="A13" s="100"/>
      <c r="B13" s="103"/>
      <c r="C13" s="104"/>
      <c r="D13" s="112"/>
      <c r="E13" s="39" t="s">
        <v>9</v>
      </c>
      <c r="F13" s="39" t="s">
        <v>9</v>
      </c>
      <c r="G13" s="40" t="s">
        <v>6</v>
      </c>
      <c r="H13" s="40" t="s">
        <v>7</v>
      </c>
      <c r="I13" s="40" t="s">
        <v>18</v>
      </c>
      <c r="J13" s="40" t="s">
        <v>8</v>
      </c>
      <c r="K13" s="40" t="s">
        <v>10</v>
      </c>
      <c r="L13" s="39" t="s">
        <v>9</v>
      </c>
      <c r="M13" s="39" t="s">
        <v>9</v>
      </c>
      <c r="N13" s="40" t="s">
        <v>6</v>
      </c>
      <c r="O13" s="40" t="s">
        <v>7</v>
      </c>
      <c r="P13" s="40" t="s">
        <v>18</v>
      </c>
      <c r="Q13" s="40" t="s">
        <v>8</v>
      </c>
      <c r="R13" s="40" t="s">
        <v>10</v>
      </c>
      <c r="S13" s="39" t="s">
        <v>9</v>
      </c>
      <c r="T13" s="39" t="s">
        <v>9</v>
      </c>
      <c r="U13" s="40" t="s">
        <v>6</v>
      </c>
      <c r="V13" s="40" t="s">
        <v>7</v>
      </c>
      <c r="W13" s="40" t="s">
        <v>18</v>
      </c>
      <c r="X13" s="40" t="s">
        <v>8</v>
      </c>
      <c r="Y13" s="40" t="s">
        <v>10</v>
      </c>
      <c r="Z13" s="39" t="s">
        <v>9</v>
      </c>
      <c r="AA13" s="39" t="s">
        <v>9</v>
      </c>
      <c r="AB13" s="40" t="s">
        <v>6</v>
      </c>
      <c r="AC13" s="40" t="s">
        <v>7</v>
      </c>
      <c r="AD13" s="40" t="s">
        <v>18</v>
      </c>
      <c r="AE13" s="40" t="s">
        <v>8</v>
      </c>
      <c r="AF13" s="40" t="s">
        <v>10</v>
      </c>
      <c r="AG13" s="39" t="s">
        <v>9</v>
      </c>
      <c r="AH13" s="39" t="s">
        <v>9</v>
      </c>
      <c r="AI13" s="40" t="s">
        <v>6</v>
      </c>
      <c r="AJ13" s="40" t="s">
        <v>7</v>
      </c>
      <c r="AK13" s="40" t="s">
        <v>18</v>
      </c>
      <c r="AL13" s="40" t="s">
        <v>8</v>
      </c>
      <c r="AM13" s="40" t="s">
        <v>10</v>
      </c>
      <c r="AN13" s="39" t="s">
        <v>9</v>
      </c>
      <c r="AO13" s="39" t="s">
        <v>9</v>
      </c>
      <c r="AP13" s="40" t="s">
        <v>6</v>
      </c>
      <c r="AQ13" s="40" t="s">
        <v>7</v>
      </c>
      <c r="AR13" s="40" t="s">
        <v>18</v>
      </c>
      <c r="AS13" s="40" t="s">
        <v>8</v>
      </c>
      <c r="AT13" s="40" t="s">
        <v>10</v>
      </c>
      <c r="AU13" s="39" t="s">
        <v>9</v>
      </c>
      <c r="AV13" s="39" t="s">
        <v>9</v>
      </c>
      <c r="AW13" s="40" t="s">
        <v>6</v>
      </c>
      <c r="AX13" s="40" t="s">
        <v>7</v>
      </c>
      <c r="AY13" s="40" t="s">
        <v>18</v>
      </c>
      <c r="AZ13" s="40" t="s">
        <v>8</v>
      </c>
      <c r="BA13" s="40" t="s">
        <v>10</v>
      </c>
      <c r="BB13" s="39" t="s">
        <v>9</v>
      </c>
      <c r="BC13" s="39" t="s">
        <v>9</v>
      </c>
      <c r="BD13" s="40" t="s">
        <v>6</v>
      </c>
      <c r="BE13" s="40" t="s">
        <v>7</v>
      </c>
      <c r="BF13" s="40" t="s">
        <v>18</v>
      </c>
      <c r="BG13" s="40" t="s">
        <v>8</v>
      </c>
      <c r="BH13" s="40" t="s">
        <v>10</v>
      </c>
      <c r="BI13" s="39" t="s">
        <v>9</v>
      </c>
      <c r="BJ13" s="39" t="s">
        <v>9</v>
      </c>
      <c r="BK13" s="40" t="s">
        <v>6</v>
      </c>
      <c r="BL13" s="40" t="s">
        <v>7</v>
      </c>
      <c r="BM13" s="40" t="s">
        <v>18</v>
      </c>
      <c r="BN13" s="40" t="s">
        <v>8</v>
      </c>
      <c r="BO13" s="40" t="s">
        <v>10</v>
      </c>
      <c r="BP13" s="39" t="s">
        <v>9</v>
      </c>
      <c r="BQ13" s="39" t="s">
        <v>9</v>
      </c>
      <c r="BR13" s="40" t="s">
        <v>6</v>
      </c>
      <c r="BS13" s="40" t="s">
        <v>7</v>
      </c>
      <c r="BT13" s="40" t="s">
        <v>18</v>
      </c>
      <c r="BU13" s="40" t="s">
        <v>8</v>
      </c>
      <c r="BV13" s="40" t="s">
        <v>10</v>
      </c>
      <c r="BW13" s="75" t="s">
        <v>19</v>
      </c>
      <c r="BX13" s="25" t="s">
        <v>20</v>
      </c>
      <c r="BY13" s="25" t="s">
        <v>19</v>
      </c>
      <c r="BZ13" s="26" t="s">
        <v>20</v>
      </c>
      <c r="CA13" s="113"/>
    </row>
    <row r="14" spans="1:79" s="69" customFormat="1" ht="15.6" x14ac:dyDescent="0.3">
      <c r="A14" s="62">
        <v>1</v>
      </c>
      <c r="B14" s="62">
        <v>2</v>
      </c>
      <c r="C14" s="63">
        <v>3</v>
      </c>
      <c r="D14" s="64">
        <v>4</v>
      </c>
      <c r="E14" s="61" t="s">
        <v>80</v>
      </c>
      <c r="F14" s="61" t="s">
        <v>81</v>
      </c>
      <c r="G14" s="61" t="s">
        <v>82</v>
      </c>
      <c r="H14" s="61" t="s">
        <v>83</v>
      </c>
      <c r="I14" s="61" t="s">
        <v>84</v>
      </c>
      <c r="J14" s="61" t="s">
        <v>61</v>
      </c>
      <c r="K14" s="61" t="s">
        <v>85</v>
      </c>
      <c r="L14" s="61" t="s">
        <v>86</v>
      </c>
      <c r="M14" s="61" t="s">
        <v>87</v>
      </c>
      <c r="N14" s="61" t="s">
        <v>88</v>
      </c>
      <c r="O14" s="61" t="s">
        <v>89</v>
      </c>
      <c r="P14" s="61" t="s">
        <v>90</v>
      </c>
      <c r="Q14" s="61" t="s">
        <v>91</v>
      </c>
      <c r="R14" s="61" t="s">
        <v>92</v>
      </c>
      <c r="S14" s="61" t="s">
        <v>94</v>
      </c>
      <c r="T14" s="61" t="s">
        <v>93</v>
      </c>
      <c r="U14" s="61" t="s">
        <v>95</v>
      </c>
      <c r="V14" s="61" t="s">
        <v>96</v>
      </c>
      <c r="W14" s="61" t="s">
        <v>97</v>
      </c>
      <c r="X14" s="61" t="s">
        <v>98</v>
      </c>
      <c r="Y14" s="61" t="s">
        <v>99</v>
      </c>
      <c r="Z14" s="61" t="s">
        <v>100</v>
      </c>
      <c r="AA14" s="61" t="s">
        <v>101</v>
      </c>
      <c r="AB14" s="61" t="s">
        <v>102</v>
      </c>
      <c r="AC14" s="61" t="s">
        <v>103</v>
      </c>
      <c r="AD14" s="61" t="s">
        <v>104</v>
      </c>
      <c r="AE14" s="61" t="s">
        <v>105</v>
      </c>
      <c r="AF14" s="61" t="s">
        <v>106</v>
      </c>
      <c r="AG14" s="61" t="s">
        <v>107</v>
      </c>
      <c r="AH14" s="61" t="s">
        <v>108</v>
      </c>
      <c r="AI14" s="61" t="s">
        <v>109</v>
      </c>
      <c r="AJ14" s="61" t="s">
        <v>110</v>
      </c>
      <c r="AK14" s="61" t="s">
        <v>111</v>
      </c>
      <c r="AL14" s="61" t="s">
        <v>112</v>
      </c>
      <c r="AM14" s="61" t="s">
        <v>113</v>
      </c>
      <c r="AN14" s="61" t="s">
        <v>114</v>
      </c>
      <c r="AO14" s="61" t="s">
        <v>115</v>
      </c>
      <c r="AP14" s="61" t="s">
        <v>116</v>
      </c>
      <c r="AQ14" s="61" t="s">
        <v>62</v>
      </c>
      <c r="AR14" s="61" t="s">
        <v>117</v>
      </c>
      <c r="AS14" s="61" t="s">
        <v>63</v>
      </c>
      <c r="AT14" s="61" t="s">
        <v>118</v>
      </c>
      <c r="AU14" s="61" t="s">
        <v>119</v>
      </c>
      <c r="AV14" s="61" t="s">
        <v>120</v>
      </c>
      <c r="AW14" s="61" t="s">
        <v>121</v>
      </c>
      <c r="AX14" s="61" t="s">
        <v>122</v>
      </c>
      <c r="AY14" s="61" t="s">
        <v>123</v>
      </c>
      <c r="AZ14" s="61" t="s">
        <v>124</v>
      </c>
      <c r="BA14" s="61" t="s">
        <v>125</v>
      </c>
      <c r="BB14" s="61" t="s">
        <v>126</v>
      </c>
      <c r="BC14" s="61" t="s">
        <v>127</v>
      </c>
      <c r="BD14" s="61" t="s">
        <v>128</v>
      </c>
      <c r="BE14" s="61" t="s">
        <v>129</v>
      </c>
      <c r="BF14" s="61" t="s">
        <v>130</v>
      </c>
      <c r="BG14" s="61" t="s">
        <v>131</v>
      </c>
      <c r="BH14" s="61" t="s">
        <v>132</v>
      </c>
      <c r="BI14" s="61" t="s">
        <v>133</v>
      </c>
      <c r="BJ14" s="61" t="s">
        <v>134</v>
      </c>
      <c r="BK14" s="61" t="s">
        <v>135</v>
      </c>
      <c r="BL14" s="61" t="s">
        <v>136</v>
      </c>
      <c r="BM14" s="61" t="s">
        <v>137</v>
      </c>
      <c r="BN14" s="61" t="s">
        <v>138</v>
      </c>
      <c r="BO14" s="61" t="s">
        <v>139</v>
      </c>
      <c r="BP14" s="61" t="s">
        <v>140</v>
      </c>
      <c r="BQ14" s="61" t="s">
        <v>141</v>
      </c>
      <c r="BR14" s="61" t="s">
        <v>142</v>
      </c>
      <c r="BS14" s="61" t="s">
        <v>143</v>
      </c>
      <c r="BT14" s="61" t="s">
        <v>144</v>
      </c>
      <c r="BU14" s="61" t="s">
        <v>145</v>
      </c>
      <c r="BV14" s="61" t="s">
        <v>146</v>
      </c>
      <c r="BW14" s="65" t="s">
        <v>147</v>
      </c>
      <c r="BX14" s="66" t="s">
        <v>148</v>
      </c>
      <c r="BY14" s="65" t="s">
        <v>149</v>
      </c>
      <c r="BZ14" s="67" t="s">
        <v>150</v>
      </c>
      <c r="CA14" s="68" t="s">
        <v>151</v>
      </c>
    </row>
    <row r="15" spans="1:79" ht="31.5" x14ac:dyDescent="0.25">
      <c r="A15" s="48" t="s">
        <v>21</v>
      </c>
      <c r="B15" s="49" t="s">
        <v>22</v>
      </c>
      <c r="C15" s="47" t="s">
        <v>77</v>
      </c>
      <c r="D15" s="79">
        <f>SUM(D16:D21)</f>
        <v>12.615</v>
      </c>
      <c r="E15" s="41" t="s">
        <v>77</v>
      </c>
      <c r="F15" s="79">
        <f>SUM(F16:F21)</f>
        <v>12.615</v>
      </c>
      <c r="G15" s="57">
        <f>SUM(G16:G21)</f>
        <v>1.26</v>
      </c>
      <c r="H15" s="47" t="s">
        <v>77</v>
      </c>
      <c r="I15" s="80">
        <f>SUM(I16:I21)</f>
        <v>0.215</v>
      </c>
      <c r="J15" s="47" t="s">
        <v>77</v>
      </c>
      <c r="K15" s="76">
        <f>SUM(K16:K21)</f>
        <v>20</v>
      </c>
      <c r="L15" s="41" t="s">
        <v>77</v>
      </c>
      <c r="M15" s="57" t="s">
        <v>77</v>
      </c>
      <c r="N15" s="47" t="s">
        <v>77</v>
      </c>
      <c r="O15" s="47" t="s">
        <v>77</v>
      </c>
      <c r="P15" s="47" t="s">
        <v>77</v>
      </c>
      <c r="Q15" s="47" t="s">
        <v>77</v>
      </c>
      <c r="R15" s="47" t="s">
        <v>77</v>
      </c>
      <c r="S15" s="41" t="s">
        <v>77</v>
      </c>
      <c r="T15" s="57" t="s">
        <v>77</v>
      </c>
      <c r="U15" s="47" t="s">
        <v>77</v>
      </c>
      <c r="V15" s="47" t="s">
        <v>77</v>
      </c>
      <c r="W15" s="47" t="s">
        <v>77</v>
      </c>
      <c r="X15" s="47" t="s">
        <v>77</v>
      </c>
      <c r="Y15" s="41" t="s">
        <v>77</v>
      </c>
      <c r="Z15" s="41" t="s">
        <v>77</v>
      </c>
      <c r="AA15" s="80">
        <f>SUM(AA16:AA21)</f>
        <v>12.615</v>
      </c>
      <c r="AB15" s="80">
        <f>SUM(AB16:AB21)</f>
        <v>1.26</v>
      </c>
      <c r="AC15" s="47" t="s">
        <v>77</v>
      </c>
      <c r="AD15" s="80">
        <f>SUM(AD16:AD21)</f>
        <v>0.215</v>
      </c>
      <c r="AE15" s="47" t="s">
        <v>77</v>
      </c>
      <c r="AF15" s="47" t="s">
        <v>77</v>
      </c>
      <c r="AG15" s="41" t="s">
        <v>77</v>
      </c>
      <c r="AH15" s="79">
        <f>SUM(AH16:AH21)</f>
        <v>5.2880000000000003</v>
      </c>
      <c r="AI15" s="79" t="s">
        <v>77</v>
      </c>
      <c r="AJ15" s="47" t="s">
        <v>77</v>
      </c>
      <c r="AK15" s="41" t="s">
        <v>77</v>
      </c>
      <c r="AL15" s="47" t="s">
        <v>77</v>
      </c>
      <c r="AM15" s="76">
        <f>SUM(AM16:AM21)</f>
        <v>20</v>
      </c>
      <c r="AN15" s="47" t="s">
        <v>77</v>
      </c>
      <c r="AO15" s="80">
        <f>SUM(AO16:AO21)</f>
        <v>14.342000000000001</v>
      </c>
      <c r="AP15" s="80">
        <f>SUM(AP16:AP21)</f>
        <v>1.26</v>
      </c>
      <c r="AQ15" s="47" t="s">
        <v>77</v>
      </c>
      <c r="AR15" s="80">
        <f>SUM(AR16:AR21)</f>
        <v>0.30299999999999999</v>
      </c>
      <c r="AS15" s="47" t="s">
        <v>77</v>
      </c>
      <c r="AT15" s="76">
        <f>SUM(AT16:AT21)</f>
        <v>20</v>
      </c>
      <c r="AU15" s="47" t="s">
        <v>77</v>
      </c>
      <c r="AV15" s="47" t="s">
        <v>77</v>
      </c>
      <c r="AW15" s="47" t="s">
        <v>77</v>
      </c>
      <c r="AX15" s="47" t="s">
        <v>77</v>
      </c>
      <c r="AY15" s="47" t="s">
        <v>77</v>
      </c>
      <c r="AZ15" s="47" t="s">
        <v>77</v>
      </c>
      <c r="BA15" s="47" t="s">
        <v>77</v>
      </c>
      <c r="BB15" s="47" t="s">
        <v>77</v>
      </c>
      <c r="BC15" s="80" t="s">
        <v>77</v>
      </c>
      <c r="BD15" s="47" t="s">
        <v>77</v>
      </c>
      <c r="BE15" s="47" t="s">
        <v>77</v>
      </c>
      <c r="BF15" s="47" t="s">
        <v>77</v>
      </c>
      <c r="BG15" s="47" t="s">
        <v>77</v>
      </c>
      <c r="BH15" s="47" t="s">
        <v>77</v>
      </c>
      <c r="BI15" s="47" t="s">
        <v>77</v>
      </c>
      <c r="BJ15" s="79">
        <f>SUM(BJ16:BJ21)</f>
        <v>2.9980000000000002</v>
      </c>
      <c r="BK15" s="79" t="s">
        <v>77</v>
      </c>
      <c r="BL15" s="47" t="s">
        <v>77</v>
      </c>
      <c r="BM15" s="47" t="s">
        <v>77</v>
      </c>
      <c r="BN15" s="47" t="s">
        <v>77</v>
      </c>
      <c r="BO15" s="80">
        <f>SUM(BO16:BO21)</f>
        <v>10</v>
      </c>
      <c r="BP15" s="47" t="s">
        <v>77</v>
      </c>
      <c r="BQ15" s="80">
        <f>SUM(BQ16:BQ21)</f>
        <v>11.343999999999999</v>
      </c>
      <c r="BR15" s="80">
        <f>SUM(BR16:BR21)</f>
        <v>1.26</v>
      </c>
      <c r="BS15" s="47" t="s">
        <v>77</v>
      </c>
      <c r="BT15" s="80">
        <f>SUM(BT16:BT21)</f>
        <v>0.30299999999999999</v>
      </c>
      <c r="BU15" s="47" t="s">
        <v>77</v>
      </c>
      <c r="BV15" s="80">
        <f>SUM(BV16:BV21)</f>
        <v>10</v>
      </c>
      <c r="BW15" s="79">
        <f>SUM(BW16:BW21)</f>
        <v>-1.7269999999999999</v>
      </c>
      <c r="BX15" s="47">
        <v>-13.69</v>
      </c>
      <c r="BY15" s="47" t="s">
        <v>77</v>
      </c>
      <c r="BZ15" s="47" t="s">
        <v>77</v>
      </c>
      <c r="CA15" s="76" t="s">
        <v>77</v>
      </c>
    </row>
    <row r="16" spans="1:79" ht="40.5" customHeight="1" x14ac:dyDescent="0.25">
      <c r="A16" s="50" t="s">
        <v>23</v>
      </c>
      <c r="B16" s="51" t="s">
        <v>24</v>
      </c>
      <c r="C16" s="46" t="s">
        <v>77</v>
      </c>
      <c r="D16" s="78">
        <f>D23</f>
        <v>7.101</v>
      </c>
      <c r="E16" s="83" t="s">
        <v>77</v>
      </c>
      <c r="F16" s="78">
        <f>F23</f>
        <v>7.101</v>
      </c>
      <c r="G16" s="42">
        <f>G23</f>
        <v>1.26</v>
      </c>
      <c r="H16" s="46" t="s">
        <v>77</v>
      </c>
      <c r="I16" s="83">
        <f>I23</f>
        <v>0.15</v>
      </c>
      <c r="J16" s="46" t="s">
        <v>77</v>
      </c>
      <c r="K16" s="46" t="s">
        <v>77</v>
      </c>
      <c r="L16" s="42" t="s">
        <v>77</v>
      </c>
      <c r="M16" s="56" t="s">
        <v>77</v>
      </c>
      <c r="N16" s="46" t="s">
        <v>77</v>
      </c>
      <c r="O16" s="46" t="s">
        <v>77</v>
      </c>
      <c r="P16" s="46" t="s">
        <v>77</v>
      </c>
      <c r="Q16" s="46" t="s">
        <v>77</v>
      </c>
      <c r="R16" s="46" t="s">
        <v>77</v>
      </c>
      <c r="S16" s="42" t="s">
        <v>77</v>
      </c>
      <c r="T16" s="56" t="s">
        <v>77</v>
      </c>
      <c r="U16" s="46" t="s">
        <v>77</v>
      </c>
      <c r="V16" s="46" t="s">
        <v>77</v>
      </c>
      <c r="W16" s="46" t="s">
        <v>77</v>
      </c>
      <c r="X16" s="46" t="s">
        <v>77</v>
      </c>
      <c r="Y16" s="46" t="s">
        <v>155</v>
      </c>
      <c r="Z16" s="42" t="s">
        <v>77</v>
      </c>
      <c r="AA16" s="78">
        <f>AA23</f>
        <v>7.101</v>
      </c>
      <c r="AB16" s="56">
        <f>AB23</f>
        <v>1.26</v>
      </c>
      <c r="AC16" s="56" t="s">
        <v>77</v>
      </c>
      <c r="AD16" s="56">
        <f>AD23</f>
        <v>0.15</v>
      </c>
      <c r="AE16" s="46" t="s">
        <v>77</v>
      </c>
      <c r="AF16" s="46" t="s">
        <v>77</v>
      </c>
      <c r="AG16" s="42" t="s">
        <v>77</v>
      </c>
      <c r="AH16" s="56" t="str">
        <f>AH23</f>
        <v>нд</v>
      </c>
      <c r="AI16" s="42" t="str">
        <f>AI23</f>
        <v>нд</v>
      </c>
      <c r="AJ16" s="46" t="s">
        <v>77</v>
      </c>
      <c r="AK16" s="46" t="s">
        <v>77</v>
      </c>
      <c r="AL16" s="46" t="s">
        <v>77</v>
      </c>
      <c r="AM16" s="46" t="s">
        <v>77</v>
      </c>
      <c r="AN16" s="46" t="s">
        <v>77</v>
      </c>
      <c r="AO16" s="78">
        <f>AO23</f>
        <v>8.0139999999999993</v>
      </c>
      <c r="AP16" s="78">
        <f>AP23</f>
        <v>1.26</v>
      </c>
      <c r="AQ16" s="46" t="s">
        <v>77</v>
      </c>
      <c r="AR16" s="78">
        <f>AR23</f>
        <v>0.22700000000000001</v>
      </c>
      <c r="AS16" s="46" t="s">
        <v>77</v>
      </c>
      <c r="AT16" s="46" t="s">
        <v>77</v>
      </c>
      <c r="AU16" s="46" t="s">
        <v>77</v>
      </c>
      <c r="AV16" s="78" t="str">
        <f>AV23</f>
        <v>нд</v>
      </c>
      <c r="AW16" s="46" t="s">
        <v>77</v>
      </c>
      <c r="AX16" s="46" t="s">
        <v>77</v>
      </c>
      <c r="AY16" s="46" t="s">
        <v>77</v>
      </c>
      <c r="AZ16" s="46" t="s">
        <v>77</v>
      </c>
      <c r="BA16" s="46" t="s">
        <v>77</v>
      </c>
      <c r="BB16" s="46" t="s">
        <v>77</v>
      </c>
      <c r="BC16" s="46" t="s">
        <v>77</v>
      </c>
      <c r="BD16" s="46" t="s">
        <v>77</v>
      </c>
      <c r="BE16" s="46" t="s">
        <v>77</v>
      </c>
      <c r="BF16" s="46" t="s">
        <v>77</v>
      </c>
      <c r="BG16" s="46" t="s">
        <v>77</v>
      </c>
      <c r="BH16" s="46" t="s">
        <v>77</v>
      </c>
      <c r="BI16" s="46" t="s">
        <v>77</v>
      </c>
      <c r="BJ16" s="56" t="str">
        <f>BJ23</f>
        <v>нд</v>
      </c>
      <c r="BK16" s="46" t="s">
        <v>77</v>
      </c>
      <c r="BL16" s="46" t="s">
        <v>77</v>
      </c>
      <c r="BM16" s="46" t="s">
        <v>77</v>
      </c>
      <c r="BN16" s="46" t="s">
        <v>77</v>
      </c>
      <c r="BO16" s="46" t="s">
        <v>77</v>
      </c>
      <c r="BP16" s="46" t="s">
        <v>77</v>
      </c>
      <c r="BQ16" s="78">
        <f>BQ23</f>
        <v>8.0139999999999993</v>
      </c>
      <c r="BR16" s="56">
        <f t="shared" ref="BR16:BT16" si="0">BR23</f>
        <v>1.26</v>
      </c>
      <c r="BS16" s="56" t="str">
        <f t="shared" si="0"/>
        <v>нд</v>
      </c>
      <c r="BT16" s="78">
        <f t="shared" si="0"/>
        <v>0.22700000000000001</v>
      </c>
      <c r="BU16" s="46" t="s">
        <v>77</v>
      </c>
      <c r="BV16" s="46" t="s">
        <v>77</v>
      </c>
      <c r="BW16" s="78">
        <f>BW23</f>
        <v>-0.91299999999999937</v>
      </c>
      <c r="BX16" s="56">
        <f>BX23</f>
        <v>-12.86</v>
      </c>
      <c r="BY16" s="46" t="s">
        <v>77</v>
      </c>
      <c r="BZ16" s="46" t="s">
        <v>77</v>
      </c>
      <c r="CA16" s="77" t="s">
        <v>77</v>
      </c>
    </row>
    <row r="17" spans="1:79" ht="31.5" x14ac:dyDescent="0.25">
      <c r="A17" s="50" t="s">
        <v>65</v>
      </c>
      <c r="B17" s="51" t="s">
        <v>25</v>
      </c>
      <c r="C17" s="46" t="s">
        <v>77</v>
      </c>
      <c r="D17" s="70">
        <f>D33</f>
        <v>5.5140000000000002</v>
      </c>
      <c r="E17" s="42" t="s">
        <v>77</v>
      </c>
      <c r="F17" s="70">
        <f>F33</f>
        <v>5.5140000000000002</v>
      </c>
      <c r="G17" s="46" t="s">
        <v>77</v>
      </c>
      <c r="H17" s="46" t="s">
        <v>77</v>
      </c>
      <c r="I17" s="83">
        <f>I33</f>
        <v>6.5000000000000002E-2</v>
      </c>
      <c r="J17" s="46" t="s">
        <v>77</v>
      </c>
      <c r="K17" s="77">
        <f>K33</f>
        <v>20</v>
      </c>
      <c r="L17" s="42" t="s">
        <v>77</v>
      </c>
      <c r="M17" s="70" t="s">
        <v>77</v>
      </c>
      <c r="N17" s="46" t="s">
        <v>77</v>
      </c>
      <c r="O17" s="46" t="s">
        <v>77</v>
      </c>
      <c r="P17" s="46" t="s">
        <v>77</v>
      </c>
      <c r="Q17" s="46" t="s">
        <v>77</v>
      </c>
      <c r="R17" s="46" t="s">
        <v>77</v>
      </c>
      <c r="S17" s="42" t="s">
        <v>77</v>
      </c>
      <c r="T17" s="70" t="s">
        <v>77</v>
      </c>
      <c r="U17" s="46" t="s">
        <v>77</v>
      </c>
      <c r="V17" s="46" t="s">
        <v>77</v>
      </c>
      <c r="W17" s="46" t="s">
        <v>77</v>
      </c>
      <c r="X17" s="46" t="s">
        <v>77</v>
      </c>
      <c r="Y17" s="42" t="str">
        <f>Y33</f>
        <v>нд</v>
      </c>
      <c r="Z17" s="42" t="s">
        <v>77</v>
      </c>
      <c r="AA17" s="85">
        <f>AA33</f>
        <v>5.5140000000000002</v>
      </c>
      <c r="AB17" s="70" t="str">
        <f>AB33</f>
        <v>нд</v>
      </c>
      <c r="AC17" s="70" t="str">
        <f t="shared" ref="AC17:AD17" si="1">AC33</f>
        <v>нд</v>
      </c>
      <c r="AD17" s="70">
        <f t="shared" si="1"/>
        <v>6.5000000000000002E-2</v>
      </c>
      <c r="AE17" s="46" t="s">
        <v>77</v>
      </c>
      <c r="AF17" s="46" t="s">
        <v>77</v>
      </c>
      <c r="AG17" s="42" t="s">
        <v>77</v>
      </c>
      <c r="AH17" s="70">
        <f>AH33</f>
        <v>5.2880000000000003</v>
      </c>
      <c r="AI17" s="46" t="s">
        <v>77</v>
      </c>
      <c r="AJ17" s="46" t="s">
        <v>77</v>
      </c>
      <c r="AK17" s="46" t="s">
        <v>77</v>
      </c>
      <c r="AL17" s="46" t="s">
        <v>77</v>
      </c>
      <c r="AM17" s="70">
        <f>AM33</f>
        <v>20</v>
      </c>
      <c r="AN17" s="46" t="s">
        <v>77</v>
      </c>
      <c r="AO17" s="70">
        <f>AO35+AO40</f>
        <v>6.3280000000000012</v>
      </c>
      <c r="AP17" s="46" t="s">
        <v>77</v>
      </c>
      <c r="AQ17" s="46" t="s">
        <v>77</v>
      </c>
      <c r="AR17" s="70">
        <f>AR33</f>
        <v>7.5999999999999998E-2</v>
      </c>
      <c r="AS17" s="46" t="s">
        <v>77</v>
      </c>
      <c r="AT17" s="82">
        <f>AT33</f>
        <v>20</v>
      </c>
      <c r="AU17" s="46" t="s">
        <v>77</v>
      </c>
      <c r="AV17" s="70" t="str">
        <f>AV33</f>
        <v>нд</v>
      </c>
      <c r="AW17" s="46" t="s">
        <v>77</v>
      </c>
      <c r="AX17" s="46" t="s">
        <v>77</v>
      </c>
      <c r="AY17" s="46" t="s">
        <v>77</v>
      </c>
      <c r="AZ17" s="46" t="s">
        <v>77</v>
      </c>
      <c r="BA17" s="46" t="s">
        <v>77</v>
      </c>
      <c r="BB17" s="46" t="s">
        <v>77</v>
      </c>
      <c r="BC17" s="46" t="s">
        <v>77</v>
      </c>
      <c r="BD17" s="46" t="s">
        <v>77</v>
      </c>
      <c r="BE17" s="46" t="s">
        <v>77</v>
      </c>
      <c r="BF17" s="46" t="s">
        <v>77</v>
      </c>
      <c r="BG17" s="46" t="s">
        <v>77</v>
      </c>
      <c r="BH17" s="46" t="s">
        <v>77</v>
      </c>
      <c r="BI17" s="46" t="s">
        <v>77</v>
      </c>
      <c r="BJ17" s="70">
        <f>BJ33</f>
        <v>2.9980000000000002</v>
      </c>
      <c r="BK17" s="46" t="s">
        <v>77</v>
      </c>
      <c r="BL17" s="46" t="s">
        <v>77</v>
      </c>
      <c r="BM17" s="46" t="s">
        <v>77</v>
      </c>
      <c r="BN17" s="46" t="s">
        <v>77</v>
      </c>
      <c r="BO17" s="70">
        <f>BO33</f>
        <v>10</v>
      </c>
      <c r="BP17" s="46" t="s">
        <v>77</v>
      </c>
      <c r="BQ17" s="78">
        <f>BQ33</f>
        <v>3.33</v>
      </c>
      <c r="BR17" s="46" t="s">
        <v>77</v>
      </c>
      <c r="BS17" s="46" t="s">
        <v>77</v>
      </c>
      <c r="BT17" s="78">
        <f>BT33</f>
        <v>7.5999999999999998E-2</v>
      </c>
      <c r="BU17" s="46" t="s">
        <v>77</v>
      </c>
      <c r="BV17" s="70">
        <f>BV33</f>
        <v>10</v>
      </c>
      <c r="BW17" s="70">
        <f>BW33</f>
        <v>-0.81400000000000061</v>
      </c>
      <c r="BX17" s="46">
        <v>-14.76</v>
      </c>
      <c r="BY17" s="46" t="s">
        <v>77</v>
      </c>
      <c r="BZ17" s="46" t="s">
        <v>77</v>
      </c>
      <c r="CA17" s="77" t="s">
        <v>77</v>
      </c>
    </row>
    <row r="18" spans="1:79" ht="63" x14ac:dyDescent="0.25">
      <c r="A18" s="50" t="s">
        <v>26</v>
      </c>
      <c r="B18" s="52" t="s">
        <v>27</v>
      </c>
      <c r="C18" s="46" t="s">
        <v>77</v>
      </c>
      <c r="D18" s="70" t="str">
        <f t="shared" ref="D18:F19" si="2">D42</f>
        <v>нд</v>
      </c>
      <c r="E18" s="42" t="s">
        <v>77</v>
      </c>
      <c r="F18" s="70" t="str">
        <f t="shared" si="2"/>
        <v>нд</v>
      </c>
      <c r="G18" s="46" t="s">
        <v>77</v>
      </c>
      <c r="H18" s="46" t="s">
        <v>77</v>
      </c>
      <c r="I18" s="46" t="s">
        <v>77</v>
      </c>
      <c r="J18" s="46" t="s">
        <v>77</v>
      </c>
      <c r="K18" s="46" t="s">
        <v>77</v>
      </c>
      <c r="L18" s="42" t="s">
        <v>77</v>
      </c>
      <c r="M18" s="70" t="s">
        <v>77</v>
      </c>
      <c r="N18" s="46" t="s">
        <v>77</v>
      </c>
      <c r="O18" s="46" t="s">
        <v>77</v>
      </c>
      <c r="P18" s="46" t="s">
        <v>77</v>
      </c>
      <c r="Q18" s="46" t="s">
        <v>77</v>
      </c>
      <c r="R18" s="46" t="s">
        <v>77</v>
      </c>
      <c r="S18" s="42" t="s">
        <v>77</v>
      </c>
      <c r="T18" s="70" t="s">
        <v>77</v>
      </c>
      <c r="U18" s="46" t="s">
        <v>77</v>
      </c>
      <c r="V18" s="46" t="s">
        <v>77</v>
      </c>
      <c r="W18" s="46" t="s">
        <v>77</v>
      </c>
      <c r="X18" s="46" t="s">
        <v>77</v>
      </c>
      <c r="Y18" s="46" t="s">
        <v>77</v>
      </c>
      <c r="Z18" s="42" t="s">
        <v>77</v>
      </c>
      <c r="AA18" s="70" t="str">
        <f t="shared" ref="AA18" si="3">AA42</f>
        <v>нд</v>
      </c>
      <c r="AB18" s="46" t="s">
        <v>77</v>
      </c>
      <c r="AC18" s="46" t="s">
        <v>77</v>
      </c>
      <c r="AD18" s="46" t="s">
        <v>77</v>
      </c>
      <c r="AE18" s="46" t="s">
        <v>77</v>
      </c>
      <c r="AF18" s="46" t="s">
        <v>77</v>
      </c>
      <c r="AG18" s="42" t="s">
        <v>77</v>
      </c>
      <c r="AH18" s="70" t="str">
        <f t="shared" ref="AH18" si="4">AH42</f>
        <v>нд</v>
      </c>
      <c r="AI18" s="46" t="s">
        <v>77</v>
      </c>
      <c r="AJ18" s="46" t="s">
        <v>77</v>
      </c>
      <c r="AK18" s="46" t="s">
        <v>77</v>
      </c>
      <c r="AL18" s="46" t="s">
        <v>77</v>
      </c>
      <c r="AM18" s="46" t="s">
        <v>77</v>
      </c>
      <c r="AN18" s="46" t="s">
        <v>77</v>
      </c>
      <c r="AO18" s="46" t="s">
        <v>77</v>
      </c>
      <c r="AP18" s="46" t="s">
        <v>77</v>
      </c>
      <c r="AQ18" s="46" t="s">
        <v>77</v>
      </c>
      <c r="AR18" s="46" t="s">
        <v>77</v>
      </c>
      <c r="AS18" s="46" t="s">
        <v>77</v>
      </c>
      <c r="AT18" s="46" t="s">
        <v>77</v>
      </c>
      <c r="AU18" s="46" t="s">
        <v>77</v>
      </c>
      <c r="AV18" s="70" t="str">
        <f t="shared" ref="AV18" si="5">AV42</f>
        <v>нд</v>
      </c>
      <c r="AW18" s="46" t="s">
        <v>77</v>
      </c>
      <c r="AX18" s="46" t="s">
        <v>77</v>
      </c>
      <c r="AY18" s="46" t="s">
        <v>77</v>
      </c>
      <c r="AZ18" s="46" t="s">
        <v>77</v>
      </c>
      <c r="BA18" s="46" t="s">
        <v>77</v>
      </c>
      <c r="BB18" s="46" t="s">
        <v>77</v>
      </c>
      <c r="BC18" s="46" t="s">
        <v>77</v>
      </c>
      <c r="BD18" s="46" t="s">
        <v>77</v>
      </c>
      <c r="BE18" s="46" t="s">
        <v>77</v>
      </c>
      <c r="BF18" s="46" t="s">
        <v>77</v>
      </c>
      <c r="BG18" s="46" t="s">
        <v>77</v>
      </c>
      <c r="BH18" s="46" t="s">
        <v>77</v>
      </c>
      <c r="BI18" s="46" t="s">
        <v>77</v>
      </c>
      <c r="BJ18" s="46" t="s">
        <v>77</v>
      </c>
      <c r="BK18" s="46" t="s">
        <v>77</v>
      </c>
      <c r="BL18" s="46" t="s">
        <v>77</v>
      </c>
      <c r="BM18" s="46" t="s">
        <v>77</v>
      </c>
      <c r="BN18" s="46" t="s">
        <v>77</v>
      </c>
      <c r="BO18" s="46" t="s">
        <v>77</v>
      </c>
      <c r="BP18" s="46" t="s">
        <v>77</v>
      </c>
      <c r="BQ18" s="56" t="str">
        <f t="shared" ref="BQ18" si="6">F18</f>
        <v>нд</v>
      </c>
      <c r="BR18" s="46" t="s">
        <v>77</v>
      </c>
      <c r="BS18" s="46" t="s">
        <v>77</v>
      </c>
      <c r="BT18" s="78" t="s">
        <v>77</v>
      </c>
      <c r="BU18" s="46" t="s">
        <v>77</v>
      </c>
      <c r="BV18" s="46" t="s">
        <v>77</v>
      </c>
      <c r="BW18" s="46" t="s">
        <v>77</v>
      </c>
      <c r="BX18" s="46" t="s">
        <v>77</v>
      </c>
      <c r="BY18" s="46" t="s">
        <v>77</v>
      </c>
      <c r="BZ18" s="46" t="s">
        <v>77</v>
      </c>
      <c r="CA18" s="77" t="s">
        <v>77</v>
      </c>
    </row>
    <row r="19" spans="1:79" ht="31.5" x14ac:dyDescent="0.25">
      <c r="A19" s="50" t="s">
        <v>28</v>
      </c>
      <c r="B19" s="51" t="s">
        <v>29</v>
      </c>
      <c r="C19" s="46" t="s">
        <v>77</v>
      </c>
      <c r="D19" s="70" t="str">
        <f t="shared" si="2"/>
        <v>нд</v>
      </c>
      <c r="E19" s="42" t="s">
        <v>77</v>
      </c>
      <c r="F19" s="70" t="str">
        <f t="shared" si="2"/>
        <v>нд</v>
      </c>
      <c r="G19" s="46" t="s">
        <v>77</v>
      </c>
      <c r="H19" s="46" t="s">
        <v>77</v>
      </c>
      <c r="I19" s="42" t="str">
        <f>I43</f>
        <v>нд</v>
      </c>
      <c r="J19" s="46" t="s">
        <v>77</v>
      </c>
      <c r="K19" s="46" t="s">
        <v>77</v>
      </c>
      <c r="L19" s="42" t="s">
        <v>77</v>
      </c>
      <c r="M19" s="70" t="s">
        <v>77</v>
      </c>
      <c r="N19" s="46" t="s">
        <v>77</v>
      </c>
      <c r="O19" s="46" t="s">
        <v>77</v>
      </c>
      <c r="P19" s="46" t="s">
        <v>77</v>
      </c>
      <c r="Q19" s="46" t="s">
        <v>77</v>
      </c>
      <c r="R19" s="46" t="s">
        <v>77</v>
      </c>
      <c r="S19" s="42" t="s">
        <v>77</v>
      </c>
      <c r="T19" s="70" t="s">
        <v>77</v>
      </c>
      <c r="U19" s="46" t="s">
        <v>77</v>
      </c>
      <c r="V19" s="46" t="s">
        <v>77</v>
      </c>
      <c r="W19" s="46" t="s">
        <v>77</v>
      </c>
      <c r="X19" s="46" t="s">
        <v>77</v>
      </c>
      <c r="Y19" s="46" t="s">
        <v>77</v>
      </c>
      <c r="Z19" s="42" t="s">
        <v>77</v>
      </c>
      <c r="AA19" s="56" t="str">
        <f t="shared" ref="AA19:AB19" si="7">AA43</f>
        <v>нд</v>
      </c>
      <c r="AB19" s="56" t="str">
        <f t="shared" si="7"/>
        <v>нд</v>
      </c>
      <c r="AC19" s="46" t="s">
        <v>77</v>
      </c>
      <c r="AD19" s="46" t="str">
        <f>AD43</f>
        <v>нд</v>
      </c>
      <c r="AE19" s="46" t="s">
        <v>77</v>
      </c>
      <c r="AF19" s="46" t="s">
        <v>77</v>
      </c>
      <c r="AG19" s="42" t="s">
        <v>77</v>
      </c>
      <c r="AH19" s="56" t="str">
        <f t="shared" ref="AH19" si="8">AH43</f>
        <v>нд</v>
      </c>
      <c r="AI19" s="46" t="s">
        <v>77</v>
      </c>
      <c r="AJ19" s="46" t="s">
        <v>77</v>
      </c>
      <c r="AK19" s="42" t="str">
        <f>AK43</f>
        <v>нд</v>
      </c>
      <c r="AL19" s="46" t="s">
        <v>77</v>
      </c>
      <c r="AM19" s="46" t="s">
        <v>77</v>
      </c>
      <c r="AN19" s="46" t="s">
        <v>77</v>
      </c>
      <c r="AO19" s="46" t="str">
        <f>AO43</f>
        <v>нд</v>
      </c>
      <c r="AP19" s="46" t="s">
        <v>77</v>
      </c>
      <c r="AQ19" s="46" t="s">
        <v>77</v>
      </c>
      <c r="AR19" s="46" t="str">
        <f>AR43</f>
        <v>нд</v>
      </c>
      <c r="AS19" s="46" t="s">
        <v>77</v>
      </c>
      <c r="AT19" s="46" t="s">
        <v>77</v>
      </c>
      <c r="AU19" s="46" t="s">
        <v>77</v>
      </c>
      <c r="AV19" s="70" t="str">
        <f t="shared" ref="AV19" si="9">AV43</f>
        <v>нд</v>
      </c>
      <c r="AW19" s="46" t="s">
        <v>77</v>
      </c>
      <c r="AX19" s="46" t="s">
        <v>77</v>
      </c>
      <c r="AY19" s="46" t="s">
        <v>77</v>
      </c>
      <c r="AZ19" s="46" t="s">
        <v>77</v>
      </c>
      <c r="BA19" s="46" t="s">
        <v>77</v>
      </c>
      <c r="BB19" s="46" t="s">
        <v>77</v>
      </c>
      <c r="BC19" s="46" t="s">
        <v>77</v>
      </c>
      <c r="BD19" s="46" t="s">
        <v>77</v>
      </c>
      <c r="BE19" s="46" t="s">
        <v>77</v>
      </c>
      <c r="BF19" s="46" t="s">
        <v>77</v>
      </c>
      <c r="BG19" s="46" t="s">
        <v>77</v>
      </c>
      <c r="BH19" s="46" t="s">
        <v>77</v>
      </c>
      <c r="BI19" s="46" t="s">
        <v>77</v>
      </c>
      <c r="BJ19" s="46" t="s">
        <v>77</v>
      </c>
      <c r="BK19" s="46" t="s">
        <v>77</v>
      </c>
      <c r="BL19" s="46" t="s">
        <v>77</v>
      </c>
      <c r="BM19" s="46" t="s">
        <v>77</v>
      </c>
      <c r="BN19" s="46" t="s">
        <v>77</v>
      </c>
      <c r="BO19" s="46" t="s">
        <v>77</v>
      </c>
      <c r="BP19" s="46" t="s">
        <v>77</v>
      </c>
      <c r="BQ19" s="46" t="str">
        <f>BQ43</f>
        <v>нд</v>
      </c>
      <c r="BR19" s="46" t="s">
        <v>77</v>
      </c>
      <c r="BS19" s="46" t="s">
        <v>77</v>
      </c>
      <c r="BT19" s="78" t="str">
        <f>BT43</f>
        <v>нд</v>
      </c>
      <c r="BU19" s="46" t="s">
        <v>77</v>
      </c>
      <c r="BV19" s="46" t="s">
        <v>77</v>
      </c>
      <c r="BW19" s="56" t="str">
        <f t="shared" ref="BW19" si="10">BW43</f>
        <v>нд</v>
      </c>
      <c r="BX19" s="46">
        <v>100</v>
      </c>
      <c r="BY19" s="46" t="s">
        <v>77</v>
      </c>
      <c r="BZ19" s="46" t="s">
        <v>77</v>
      </c>
      <c r="CA19" s="77" t="s">
        <v>77</v>
      </c>
    </row>
    <row r="20" spans="1:79" ht="47.25" x14ac:dyDescent="0.25">
      <c r="A20" s="50" t="s">
        <v>30</v>
      </c>
      <c r="B20" s="51" t="s">
        <v>31</v>
      </c>
      <c r="C20" s="46" t="s">
        <v>77</v>
      </c>
      <c r="D20" s="70" t="str">
        <f t="shared" ref="D20:F21" si="11">D44</f>
        <v>нд</v>
      </c>
      <c r="E20" s="42" t="s">
        <v>77</v>
      </c>
      <c r="F20" s="70" t="str">
        <f t="shared" si="11"/>
        <v>нд</v>
      </c>
      <c r="G20" s="46" t="s">
        <v>77</v>
      </c>
      <c r="H20" s="46" t="s">
        <v>77</v>
      </c>
      <c r="I20" s="46" t="s">
        <v>77</v>
      </c>
      <c r="J20" s="46" t="s">
        <v>77</v>
      </c>
      <c r="K20" s="46" t="s">
        <v>77</v>
      </c>
      <c r="L20" s="42" t="s">
        <v>77</v>
      </c>
      <c r="M20" s="70" t="s">
        <v>77</v>
      </c>
      <c r="N20" s="46" t="s">
        <v>77</v>
      </c>
      <c r="O20" s="46" t="s">
        <v>77</v>
      </c>
      <c r="P20" s="46" t="s">
        <v>77</v>
      </c>
      <c r="Q20" s="46" t="s">
        <v>77</v>
      </c>
      <c r="R20" s="46" t="s">
        <v>77</v>
      </c>
      <c r="S20" s="42" t="s">
        <v>77</v>
      </c>
      <c r="T20" s="70" t="s">
        <v>77</v>
      </c>
      <c r="U20" s="46" t="s">
        <v>77</v>
      </c>
      <c r="V20" s="46" t="s">
        <v>77</v>
      </c>
      <c r="W20" s="46" t="s">
        <v>77</v>
      </c>
      <c r="X20" s="46" t="s">
        <v>77</v>
      </c>
      <c r="Y20" s="46" t="s">
        <v>77</v>
      </c>
      <c r="Z20" s="42" t="s">
        <v>77</v>
      </c>
      <c r="AA20" s="70" t="str">
        <f t="shared" ref="AA20" si="12">AA44</f>
        <v>нд</v>
      </c>
      <c r="AB20" s="46" t="s">
        <v>77</v>
      </c>
      <c r="AC20" s="46" t="s">
        <v>77</v>
      </c>
      <c r="AD20" s="46" t="s">
        <v>77</v>
      </c>
      <c r="AE20" s="46" t="s">
        <v>77</v>
      </c>
      <c r="AF20" s="46" t="s">
        <v>77</v>
      </c>
      <c r="AG20" s="42" t="s">
        <v>77</v>
      </c>
      <c r="AH20" s="70" t="str">
        <f t="shared" ref="AH20" si="13">AH44</f>
        <v>нд</v>
      </c>
      <c r="AI20" s="46" t="s">
        <v>77</v>
      </c>
      <c r="AJ20" s="46" t="s">
        <v>77</v>
      </c>
      <c r="AK20" s="46" t="s">
        <v>77</v>
      </c>
      <c r="AL20" s="46" t="s">
        <v>77</v>
      </c>
      <c r="AM20" s="46" t="s">
        <v>77</v>
      </c>
      <c r="AN20" s="46" t="s">
        <v>77</v>
      </c>
      <c r="AO20" s="46" t="s">
        <v>77</v>
      </c>
      <c r="AP20" s="46" t="s">
        <v>77</v>
      </c>
      <c r="AQ20" s="46" t="s">
        <v>77</v>
      </c>
      <c r="AR20" s="46" t="s">
        <v>77</v>
      </c>
      <c r="AS20" s="46" t="s">
        <v>77</v>
      </c>
      <c r="AT20" s="46" t="s">
        <v>77</v>
      </c>
      <c r="AU20" s="46" t="s">
        <v>77</v>
      </c>
      <c r="AV20" s="70" t="str">
        <f t="shared" ref="AV20" si="14">AV44</f>
        <v>нд</v>
      </c>
      <c r="AW20" s="46" t="s">
        <v>77</v>
      </c>
      <c r="AX20" s="46" t="s">
        <v>77</v>
      </c>
      <c r="AY20" s="46" t="s">
        <v>77</v>
      </c>
      <c r="AZ20" s="46" t="s">
        <v>77</v>
      </c>
      <c r="BA20" s="46" t="s">
        <v>77</v>
      </c>
      <c r="BB20" s="46" t="s">
        <v>77</v>
      </c>
      <c r="BC20" s="46" t="s">
        <v>77</v>
      </c>
      <c r="BD20" s="46" t="s">
        <v>77</v>
      </c>
      <c r="BE20" s="46" t="s">
        <v>77</v>
      </c>
      <c r="BF20" s="46" t="s">
        <v>77</v>
      </c>
      <c r="BG20" s="46" t="s">
        <v>77</v>
      </c>
      <c r="BH20" s="46" t="s">
        <v>77</v>
      </c>
      <c r="BI20" s="46" t="s">
        <v>77</v>
      </c>
      <c r="BJ20" s="46" t="s">
        <v>77</v>
      </c>
      <c r="BK20" s="46" t="s">
        <v>77</v>
      </c>
      <c r="BL20" s="46" t="s">
        <v>77</v>
      </c>
      <c r="BM20" s="46" t="s">
        <v>77</v>
      </c>
      <c r="BN20" s="46" t="s">
        <v>77</v>
      </c>
      <c r="BO20" s="46" t="s">
        <v>77</v>
      </c>
      <c r="BP20" s="46" t="s">
        <v>77</v>
      </c>
      <c r="BQ20" s="46" t="s">
        <v>77</v>
      </c>
      <c r="BR20" s="46" t="s">
        <v>77</v>
      </c>
      <c r="BS20" s="46" t="s">
        <v>77</v>
      </c>
      <c r="BT20" s="78" t="s">
        <v>77</v>
      </c>
      <c r="BU20" s="46" t="s">
        <v>77</v>
      </c>
      <c r="BV20" s="46" t="s">
        <v>77</v>
      </c>
      <c r="BW20" s="46" t="s">
        <v>77</v>
      </c>
      <c r="BX20" s="46" t="s">
        <v>77</v>
      </c>
      <c r="BY20" s="46" t="s">
        <v>77</v>
      </c>
      <c r="BZ20" s="46" t="s">
        <v>77</v>
      </c>
      <c r="CA20" s="77" t="s">
        <v>77</v>
      </c>
    </row>
    <row r="21" spans="1:79" ht="15.75" x14ac:dyDescent="0.25">
      <c r="A21" s="50" t="s">
        <v>32</v>
      </c>
      <c r="B21" s="52" t="s">
        <v>33</v>
      </c>
      <c r="C21" s="46" t="s">
        <v>77</v>
      </c>
      <c r="D21" s="70" t="str">
        <f t="shared" si="11"/>
        <v>нд</v>
      </c>
      <c r="E21" s="42" t="s">
        <v>77</v>
      </c>
      <c r="F21" s="70" t="str">
        <f t="shared" si="11"/>
        <v>нд</v>
      </c>
      <c r="G21" s="46" t="s">
        <v>77</v>
      </c>
      <c r="H21" s="46" t="s">
        <v>77</v>
      </c>
      <c r="I21" s="46" t="s">
        <v>77</v>
      </c>
      <c r="J21" s="46" t="s">
        <v>77</v>
      </c>
      <c r="K21" s="46" t="str">
        <f>K45</f>
        <v>нд</v>
      </c>
      <c r="L21" s="42" t="s">
        <v>77</v>
      </c>
      <c r="M21" s="70" t="s">
        <v>77</v>
      </c>
      <c r="N21" s="46" t="s">
        <v>77</v>
      </c>
      <c r="O21" s="46" t="s">
        <v>77</v>
      </c>
      <c r="P21" s="46" t="s">
        <v>77</v>
      </c>
      <c r="Q21" s="46" t="s">
        <v>77</v>
      </c>
      <c r="R21" s="46" t="s">
        <v>77</v>
      </c>
      <c r="S21" s="42" t="s">
        <v>77</v>
      </c>
      <c r="T21" s="70" t="s">
        <v>77</v>
      </c>
      <c r="U21" s="46" t="s">
        <v>77</v>
      </c>
      <c r="V21" s="46" t="s">
        <v>77</v>
      </c>
      <c r="W21" s="46" t="s">
        <v>77</v>
      </c>
      <c r="X21" s="46" t="s">
        <v>77</v>
      </c>
      <c r="Y21" s="46" t="str">
        <f>Y45</f>
        <v>нд</v>
      </c>
      <c r="Z21" s="42" t="s">
        <v>77</v>
      </c>
      <c r="AA21" s="70" t="str">
        <f t="shared" ref="AA21" si="15">AA45</f>
        <v>нд</v>
      </c>
      <c r="AB21" s="46" t="s">
        <v>77</v>
      </c>
      <c r="AC21" s="46" t="s">
        <v>77</v>
      </c>
      <c r="AD21" s="46" t="s">
        <v>77</v>
      </c>
      <c r="AE21" s="46" t="s">
        <v>77</v>
      </c>
      <c r="AF21" s="46" t="s">
        <v>77</v>
      </c>
      <c r="AG21" s="42" t="s">
        <v>77</v>
      </c>
      <c r="AH21" s="56" t="s">
        <v>77</v>
      </c>
      <c r="AI21" s="56" t="s">
        <v>77</v>
      </c>
      <c r="AJ21" s="56" t="s">
        <v>77</v>
      </c>
      <c r="AK21" s="56" t="s">
        <v>77</v>
      </c>
      <c r="AL21" s="56" t="s">
        <v>77</v>
      </c>
      <c r="AM21" s="56" t="s">
        <v>77</v>
      </c>
      <c r="AN21" s="46" t="s">
        <v>77</v>
      </c>
      <c r="AO21" s="82" t="str">
        <f>AO45</f>
        <v>нд</v>
      </c>
      <c r="AP21" s="46" t="s">
        <v>77</v>
      </c>
      <c r="AQ21" s="46" t="s">
        <v>77</v>
      </c>
      <c r="AR21" s="46" t="s">
        <v>77</v>
      </c>
      <c r="AS21" s="46" t="s">
        <v>77</v>
      </c>
      <c r="AT21" s="82" t="str">
        <f>AT45</f>
        <v>нд</v>
      </c>
      <c r="AU21" s="46" t="s">
        <v>77</v>
      </c>
      <c r="AV21" s="70" t="str">
        <f t="shared" ref="AV21" si="16">AV45</f>
        <v>нд</v>
      </c>
      <c r="AW21" s="46" t="s">
        <v>77</v>
      </c>
      <c r="AX21" s="46" t="s">
        <v>77</v>
      </c>
      <c r="AY21" s="46" t="s">
        <v>77</v>
      </c>
      <c r="AZ21" s="46" t="s">
        <v>77</v>
      </c>
      <c r="BA21" s="46" t="s">
        <v>77</v>
      </c>
      <c r="BB21" s="46" t="s">
        <v>77</v>
      </c>
      <c r="BC21" s="46" t="s">
        <v>77</v>
      </c>
      <c r="BD21" s="46" t="s">
        <v>77</v>
      </c>
      <c r="BE21" s="46" t="s">
        <v>77</v>
      </c>
      <c r="BF21" s="46" t="s">
        <v>77</v>
      </c>
      <c r="BG21" s="46" t="s">
        <v>77</v>
      </c>
      <c r="BH21" s="46" t="s">
        <v>77</v>
      </c>
      <c r="BI21" s="46" t="s">
        <v>77</v>
      </c>
      <c r="BJ21" s="70" t="str">
        <f t="shared" ref="BJ21" si="17">BJ45</f>
        <v>нд</v>
      </c>
      <c r="BK21" s="46" t="s">
        <v>77</v>
      </c>
      <c r="BL21" s="46" t="s">
        <v>77</v>
      </c>
      <c r="BM21" s="46" t="s">
        <v>77</v>
      </c>
      <c r="BN21" s="46" t="s">
        <v>77</v>
      </c>
      <c r="BO21" s="82" t="str">
        <f>BO45</f>
        <v>нд</v>
      </c>
      <c r="BP21" s="46" t="s">
        <v>77</v>
      </c>
      <c r="BQ21" s="46" t="s">
        <v>77</v>
      </c>
      <c r="BR21" s="46" t="s">
        <v>77</v>
      </c>
      <c r="BS21" s="46" t="s">
        <v>77</v>
      </c>
      <c r="BT21" s="78" t="s">
        <v>77</v>
      </c>
      <c r="BU21" s="46" t="s">
        <v>77</v>
      </c>
      <c r="BV21" s="82" t="str">
        <f>BV45</f>
        <v>нд</v>
      </c>
      <c r="BW21" s="70" t="str">
        <f t="shared" ref="BW21" si="18">BW45</f>
        <v>нд</v>
      </c>
      <c r="BX21" s="46" t="s">
        <v>77</v>
      </c>
      <c r="BY21" s="46" t="s">
        <v>77</v>
      </c>
      <c r="BZ21" s="46" t="s">
        <v>77</v>
      </c>
      <c r="CA21" s="77" t="s">
        <v>77</v>
      </c>
    </row>
    <row r="22" spans="1:79" ht="15.75" x14ac:dyDescent="0.25">
      <c r="A22" s="48" t="s">
        <v>34</v>
      </c>
      <c r="B22" s="49" t="s">
        <v>66</v>
      </c>
      <c r="C22" s="47" t="s">
        <v>77</v>
      </c>
      <c r="D22" s="57">
        <f>D15</f>
        <v>12.615</v>
      </c>
      <c r="E22" s="41" t="s">
        <v>77</v>
      </c>
      <c r="F22" s="57">
        <f>F15</f>
        <v>12.615</v>
      </c>
      <c r="G22" s="57">
        <f>G15</f>
        <v>1.26</v>
      </c>
      <c r="H22" s="47" t="s">
        <v>77</v>
      </c>
      <c r="I22" s="57">
        <f>I15</f>
        <v>0.215</v>
      </c>
      <c r="J22" s="47" t="s">
        <v>77</v>
      </c>
      <c r="K22" s="84">
        <f>K15</f>
        <v>20</v>
      </c>
      <c r="L22" s="41" t="s">
        <v>77</v>
      </c>
      <c r="M22" s="57" t="s">
        <v>77</v>
      </c>
      <c r="N22" s="47" t="s">
        <v>77</v>
      </c>
      <c r="O22" s="47" t="s">
        <v>77</v>
      </c>
      <c r="P22" s="47" t="s">
        <v>77</v>
      </c>
      <c r="Q22" s="47" t="s">
        <v>77</v>
      </c>
      <c r="R22" s="47" t="s">
        <v>77</v>
      </c>
      <c r="S22" s="41" t="s">
        <v>77</v>
      </c>
      <c r="T22" s="57" t="s">
        <v>77</v>
      </c>
      <c r="U22" s="47" t="s">
        <v>77</v>
      </c>
      <c r="V22" s="47" t="s">
        <v>77</v>
      </c>
      <c r="W22" s="47" t="s">
        <v>77</v>
      </c>
      <c r="X22" s="47" t="s">
        <v>77</v>
      </c>
      <c r="Y22" s="57" t="str">
        <f>Y15</f>
        <v>нд</v>
      </c>
      <c r="Z22" s="41" t="s">
        <v>77</v>
      </c>
      <c r="AA22" s="79">
        <f>AA15</f>
        <v>12.615</v>
      </c>
      <c r="AB22" s="47" t="s">
        <v>77</v>
      </c>
      <c r="AC22" s="47" t="s">
        <v>77</v>
      </c>
      <c r="AD22" s="41">
        <f>AD15</f>
        <v>0.215</v>
      </c>
      <c r="AE22" s="47" t="s">
        <v>77</v>
      </c>
      <c r="AF22" s="41" t="str">
        <f>AF15</f>
        <v>нд</v>
      </c>
      <c r="AG22" s="41" t="s">
        <v>77</v>
      </c>
      <c r="AH22" s="79">
        <f>AH15</f>
        <v>5.2880000000000003</v>
      </c>
      <c r="AI22" s="79" t="s">
        <v>77</v>
      </c>
      <c r="AJ22" s="79" t="str">
        <f t="shared" ref="AJ22:AK22" si="19">AJ15</f>
        <v>нд</v>
      </c>
      <c r="AK22" s="79" t="str">
        <f t="shared" si="19"/>
        <v>нд</v>
      </c>
      <c r="AL22" s="47" t="s">
        <v>77</v>
      </c>
      <c r="AM22" s="41">
        <f>AM15</f>
        <v>20</v>
      </c>
      <c r="AN22" s="47" t="s">
        <v>77</v>
      </c>
      <c r="AO22" s="41">
        <f>AO15</f>
        <v>14.342000000000001</v>
      </c>
      <c r="AP22" s="41">
        <f>AP15</f>
        <v>1.26</v>
      </c>
      <c r="AQ22" s="41" t="str">
        <f t="shared" ref="AQ22:AS22" si="20">AQ15</f>
        <v>нд</v>
      </c>
      <c r="AR22" s="80">
        <f t="shared" si="20"/>
        <v>0.30299999999999999</v>
      </c>
      <c r="AS22" s="41" t="str">
        <f t="shared" si="20"/>
        <v>нд</v>
      </c>
      <c r="AT22" s="41">
        <f>AT15</f>
        <v>20</v>
      </c>
      <c r="AU22" s="41" t="str">
        <f t="shared" ref="AU22:AV22" si="21">AU15</f>
        <v>нд</v>
      </c>
      <c r="AV22" s="41" t="str">
        <f t="shared" si="21"/>
        <v>нд</v>
      </c>
      <c r="AW22" s="41" t="str">
        <f>AW15</f>
        <v>нд</v>
      </c>
      <c r="AX22" s="41" t="str">
        <f t="shared" ref="AX22:BB22" si="22">AX15</f>
        <v>нд</v>
      </c>
      <c r="AY22" s="41" t="str">
        <f t="shared" si="22"/>
        <v>нд</v>
      </c>
      <c r="AZ22" s="41" t="str">
        <f t="shared" si="22"/>
        <v>нд</v>
      </c>
      <c r="BA22" s="41" t="str">
        <f t="shared" si="22"/>
        <v>нд</v>
      </c>
      <c r="BB22" s="41" t="str">
        <f t="shared" si="22"/>
        <v>нд</v>
      </c>
      <c r="BC22" s="79" t="str">
        <f>BC15</f>
        <v>нд</v>
      </c>
      <c r="BD22" s="41" t="str">
        <f t="shared" ref="BD22:BI22" si="23">BD15</f>
        <v>нд</v>
      </c>
      <c r="BE22" s="41" t="str">
        <f t="shared" si="23"/>
        <v>нд</v>
      </c>
      <c r="BF22" s="41" t="str">
        <f t="shared" si="23"/>
        <v>нд</v>
      </c>
      <c r="BG22" s="41" t="str">
        <f t="shared" si="23"/>
        <v>нд</v>
      </c>
      <c r="BH22" s="41" t="str">
        <f t="shared" si="23"/>
        <v>нд</v>
      </c>
      <c r="BI22" s="41" t="str">
        <f t="shared" si="23"/>
        <v>нд</v>
      </c>
      <c r="BJ22" s="79">
        <f>BJ15</f>
        <v>2.9980000000000002</v>
      </c>
      <c r="BK22" s="41" t="str">
        <f t="shared" ref="BK22:BN22" si="24">BK15</f>
        <v>нд</v>
      </c>
      <c r="BL22" s="41" t="str">
        <f t="shared" si="24"/>
        <v>нд</v>
      </c>
      <c r="BM22" s="41" t="str">
        <f t="shared" si="24"/>
        <v>нд</v>
      </c>
      <c r="BN22" s="41" t="str">
        <f t="shared" si="24"/>
        <v>нд</v>
      </c>
      <c r="BO22" s="41">
        <f>BO15</f>
        <v>10</v>
      </c>
      <c r="BP22" s="41" t="str">
        <f t="shared" ref="BP22:BX22" si="25">BP15</f>
        <v>нд</v>
      </c>
      <c r="BQ22" s="80">
        <f t="shared" si="25"/>
        <v>11.343999999999999</v>
      </c>
      <c r="BR22" s="41">
        <f t="shared" si="25"/>
        <v>1.26</v>
      </c>
      <c r="BS22" s="41" t="str">
        <f t="shared" si="25"/>
        <v>нд</v>
      </c>
      <c r="BT22" s="80">
        <f t="shared" si="25"/>
        <v>0.30299999999999999</v>
      </c>
      <c r="BU22" s="41" t="str">
        <f t="shared" si="25"/>
        <v>нд</v>
      </c>
      <c r="BV22" s="41">
        <f>BV15</f>
        <v>10</v>
      </c>
      <c r="BW22" s="41">
        <f t="shared" si="25"/>
        <v>-1.7269999999999999</v>
      </c>
      <c r="BX22" s="41">
        <f t="shared" si="25"/>
        <v>-13.69</v>
      </c>
      <c r="BY22" s="47" t="s">
        <v>77</v>
      </c>
      <c r="BZ22" s="47" t="s">
        <v>77</v>
      </c>
      <c r="CA22" s="76" t="s">
        <v>77</v>
      </c>
    </row>
    <row r="23" spans="1:79" ht="31.5" x14ac:dyDescent="0.25">
      <c r="A23" s="50" t="s">
        <v>35</v>
      </c>
      <c r="B23" s="51" t="s">
        <v>67</v>
      </c>
      <c r="C23" s="46" t="s">
        <v>77</v>
      </c>
      <c r="D23" s="56">
        <f>SUM(D24,D29)</f>
        <v>7.101</v>
      </c>
      <c r="E23" s="56" t="s">
        <v>77</v>
      </c>
      <c r="F23" s="56">
        <f t="shared" ref="F23:AU23" si="26">SUM(F24,F29)</f>
        <v>7.101</v>
      </c>
      <c r="G23" s="56">
        <f t="shared" si="26"/>
        <v>1.26</v>
      </c>
      <c r="H23" s="56" t="s">
        <v>77</v>
      </c>
      <c r="I23" s="56">
        <f t="shared" si="26"/>
        <v>0.15</v>
      </c>
      <c r="J23" s="56" t="s">
        <v>77</v>
      </c>
      <c r="K23" s="56" t="s">
        <v>77</v>
      </c>
      <c r="L23" s="56" t="s">
        <v>77</v>
      </c>
      <c r="M23" s="70" t="s">
        <v>77</v>
      </c>
      <c r="N23" s="46" t="s">
        <v>77</v>
      </c>
      <c r="O23" s="46" t="s">
        <v>77</v>
      </c>
      <c r="P23" s="46" t="s">
        <v>77</v>
      </c>
      <c r="Q23" s="46" t="s">
        <v>77</v>
      </c>
      <c r="R23" s="46" t="s">
        <v>77</v>
      </c>
      <c r="S23" s="42" t="s">
        <v>77</v>
      </c>
      <c r="T23" s="70" t="s">
        <v>77</v>
      </c>
      <c r="U23" s="46" t="s">
        <v>77</v>
      </c>
      <c r="V23" s="46" t="s">
        <v>77</v>
      </c>
      <c r="W23" s="46" t="s">
        <v>77</v>
      </c>
      <c r="X23" s="46" t="s">
        <v>77</v>
      </c>
      <c r="Y23" s="46" t="s">
        <v>77</v>
      </c>
      <c r="Z23" s="42" t="s">
        <v>77</v>
      </c>
      <c r="AA23" s="78">
        <f t="shared" si="26"/>
        <v>7.101</v>
      </c>
      <c r="AB23" s="56">
        <f t="shared" si="26"/>
        <v>1.26</v>
      </c>
      <c r="AC23" s="56" t="s">
        <v>77</v>
      </c>
      <c r="AD23" s="56">
        <f t="shared" si="26"/>
        <v>0.15</v>
      </c>
      <c r="AE23" s="56" t="s">
        <v>77</v>
      </c>
      <c r="AF23" s="56" t="s">
        <v>77</v>
      </c>
      <c r="AG23" s="56" t="s">
        <v>165</v>
      </c>
      <c r="AH23" s="56" t="s">
        <v>77</v>
      </c>
      <c r="AI23" s="56" t="s">
        <v>77</v>
      </c>
      <c r="AJ23" s="56" t="s">
        <v>77</v>
      </c>
      <c r="AK23" s="56" t="s">
        <v>77</v>
      </c>
      <c r="AL23" s="56" t="s">
        <v>77</v>
      </c>
      <c r="AM23" s="56" t="s">
        <v>77</v>
      </c>
      <c r="AN23" s="56" t="s">
        <v>77</v>
      </c>
      <c r="AO23" s="78">
        <f t="shared" si="26"/>
        <v>8.0139999999999993</v>
      </c>
      <c r="AP23" s="78">
        <f t="shared" si="26"/>
        <v>1.26</v>
      </c>
      <c r="AQ23" s="78">
        <f t="shared" si="26"/>
        <v>0</v>
      </c>
      <c r="AR23" s="78">
        <f t="shared" si="26"/>
        <v>0.22700000000000001</v>
      </c>
      <c r="AS23" s="78">
        <f t="shared" si="26"/>
        <v>0</v>
      </c>
      <c r="AT23" s="56">
        <f t="shared" si="26"/>
        <v>0</v>
      </c>
      <c r="AU23" s="56">
        <f t="shared" si="26"/>
        <v>0</v>
      </c>
      <c r="AV23" s="46" t="s">
        <v>77</v>
      </c>
      <c r="AW23" s="46" t="s">
        <v>77</v>
      </c>
      <c r="AX23" s="46" t="s">
        <v>77</v>
      </c>
      <c r="AY23" s="46" t="s">
        <v>77</v>
      </c>
      <c r="AZ23" s="46" t="s">
        <v>77</v>
      </c>
      <c r="BA23" s="46" t="s">
        <v>77</v>
      </c>
      <c r="BB23" s="46" t="s">
        <v>77</v>
      </c>
      <c r="BC23" s="46" t="s">
        <v>77</v>
      </c>
      <c r="BD23" s="46" t="s">
        <v>77</v>
      </c>
      <c r="BE23" s="46" t="s">
        <v>77</v>
      </c>
      <c r="BF23" s="46" t="s">
        <v>77</v>
      </c>
      <c r="BG23" s="46" t="s">
        <v>77</v>
      </c>
      <c r="BH23" s="46" t="s">
        <v>77</v>
      </c>
      <c r="BI23" s="46" t="s">
        <v>77</v>
      </c>
      <c r="BJ23" s="46" t="s">
        <v>77</v>
      </c>
      <c r="BK23" s="46" t="s">
        <v>77</v>
      </c>
      <c r="BL23" s="46" t="s">
        <v>77</v>
      </c>
      <c r="BM23" s="46" t="s">
        <v>77</v>
      </c>
      <c r="BN23" s="46" t="s">
        <v>77</v>
      </c>
      <c r="BO23" s="46" t="s">
        <v>77</v>
      </c>
      <c r="BP23" s="46" t="s">
        <v>77</v>
      </c>
      <c r="BQ23" s="56">
        <f t="shared" ref="BQ23:BT23" si="27">SUM(BQ24,BQ29)</f>
        <v>8.0139999999999993</v>
      </c>
      <c r="BR23" s="56">
        <f t="shared" si="27"/>
        <v>1.26</v>
      </c>
      <c r="BS23" s="56" t="s">
        <v>77</v>
      </c>
      <c r="BT23" s="78">
        <f t="shared" si="27"/>
        <v>0.22700000000000001</v>
      </c>
      <c r="BU23" s="56" t="s">
        <v>77</v>
      </c>
      <c r="BV23" s="56" t="s">
        <v>77</v>
      </c>
      <c r="BW23" s="56">
        <f t="shared" ref="BW23:BX23" si="28">SUM(BW24,BW29)</f>
        <v>-0.91299999999999937</v>
      </c>
      <c r="BX23" s="56">
        <f t="shared" si="28"/>
        <v>-12.86</v>
      </c>
      <c r="BY23" s="46" t="s">
        <v>77</v>
      </c>
      <c r="BZ23" s="46" t="s">
        <v>77</v>
      </c>
      <c r="CA23" s="77" t="s">
        <v>77</v>
      </c>
    </row>
    <row r="24" spans="1:79" ht="47.25" x14ac:dyDescent="0.25">
      <c r="A24" s="50" t="s">
        <v>36</v>
      </c>
      <c r="B24" s="51" t="s">
        <v>37</v>
      </c>
      <c r="C24" s="46" t="s">
        <v>77</v>
      </c>
      <c r="D24" s="56">
        <f>SUM(D25:D27)</f>
        <v>7.101</v>
      </c>
      <c r="E24" s="56" t="s">
        <v>77</v>
      </c>
      <c r="F24" s="56">
        <f t="shared" ref="F24:AU24" si="29">SUM(F25:F27)</f>
        <v>7.101</v>
      </c>
      <c r="G24" s="56">
        <f t="shared" si="29"/>
        <v>1.26</v>
      </c>
      <c r="H24" s="56" t="s">
        <v>77</v>
      </c>
      <c r="I24" s="56">
        <f t="shared" si="29"/>
        <v>0.15</v>
      </c>
      <c r="J24" s="56" t="s">
        <v>77</v>
      </c>
      <c r="K24" s="56" t="s">
        <v>77</v>
      </c>
      <c r="L24" s="56" t="s">
        <v>77</v>
      </c>
      <c r="M24" s="70" t="s">
        <v>77</v>
      </c>
      <c r="N24" s="46" t="s">
        <v>77</v>
      </c>
      <c r="O24" s="46" t="s">
        <v>77</v>
      </c>
      <c r="P24" s="46" t="s">
        <v>77</v>
      </c>
      <c r="Q24" s="46" t="s">
        <v>77</v>
      </c>
      <c r="R24" s="46" t="s">
        <v>77</v>
      </c>
      <c r="S24" s="42" t="s">
        <v>77</v>
      </c>
      <c r="T24" s="70" t="s">
        <v>77</v>
      </c>
      <c r="U24" s="46" t="s">
        <v>77</v>
      </c>
      <c r="V24" s="46" t="s">
        <v>77</v>
      </c>
      <c r="W24" s="46" t="s">
        <v>77</v>
      </c>
      <c r="X24" s="46" t="s">
        <v>77</v>
      </c>
      <c r="Y24" s="46" t="s">
        <v>77</v>
      </c>
      <c r="Z24" s="42" t="s">
        <v>77</v>
      </c>
      <c r="AA24" s="78">
        <f t="shared" si="29"/>
        <v>7.101</v>
      </c>
      <c r="AB24" s="56">
        <f t="shared" si="29"/>
        <v>1.26</v>
      </c>
      <c r="AC24" s="56" t="s">
        <v>77</v>
      </c>
      <c r="AD24" s="56">
        <f t="shared" si="29"/>
        <v>0.15</v>
      </c>
      <c r="AE24" s="56" t="s">
        <v>77</v>
      </c>
      <c r="AF24" s="56" t="s">
        <v>77</v>
      </c>
      <c r="AG24" s="56" t="s">
        <v>165</v>
      </c>
      <c r="AH24" s="56" t="s">
        <v>77</v>
      </c>
      <c r="AI24" s="56" t="s">
        <v>77</v>
      </c>
      <c r="AJ24" s="56" t="s">
        <v>77</v>
      </c>
      <c r="AK24" s="56" t="s">
        <v>77</v>
      </c>
      <c r="AL24" s="56" t="s">
        <v>77</v>
      </c>
      <c r="AM24" s="56" t="s">
        <v>77</v>
      </c>
      <c r="AN24" s="56" t="s">
        <v>77</v>
      </c>
      <c r="AO24" s="78">
        <f t="shared" si="29"/>
        <v>8.0139999999999993</v>
      </c>
      <c r="AP24" s="78">
        <f t="shared" si="29"/>
        <v>1.26</v>
      </c>
      <c r="AQ24" s="78">
        <f t="shared" si="29"/>
        <v>0</v>
      </c>
      <c r="AR24" s="78">
        <f t="shared" si="29"/>
        <v>0.22700000000000001</v>
      </c>
      <c r="AS24" s="78">
        <f t="shared" si="29"/>
        <v>0</v>
      </c>
      <c r="AT24" s="56">
        <f t="shared" si="29"/>
        <v>0</v>
      </c>
      <c r="AU24" s="56">
        <f t="shared" si="29"/>
        <v>0</v>
      </c>
      <c r="AV24" s="46" t="s">
        <v>77</v>
      </c>
      <c r="AW24" s="46" t="s">
        <v>77</v>
      </c>
      <c r="AX24" s="46" t="s">
        <v>77</v>
      </c>
      <c r="AY24" s="46" t="s">
        <v>77</v>
      </c>
      <c r="AZ24" s="46" t="s">
        <v>77</v>
      </c>
      <c r="BA24" s="46" t="s">
        <v>77</v>
      </c>
      <c r="BB24" s="46" t="s">
        <v>77</v>
      </c>
      <c r="BC24" s="46" t="s">
        <v>77</v>
      </c>
      <c r="BD24" s="46" t="s">
        <v>77</v>
      </c>
      <c r="BE24" s="46" t="s">
        <v>77</v>
      </c>
      <c r="BF24" s="46" t="s">
        <v>77</v>
      </c>
      <c r="BG24" s="46" t="s">
        <v>77</v>
      </c>
      <c r="BH24" s="46" t="s">
        <v>77</v>
      </c>
      <c r="BI24" s="46" t="s">
        <v>77</v>
      </c>
      <c r="BJ24" s="46" t="s">
        <v>77</v>
      </c>
      <c r="BK24" s="46" t="s">
        <v>77</v>
      </c>
      <c r="BL24" s="46" t="s">
        <v>77</v>
      </c>
      <c r="BM24" s="46" t="s">
        <v>77</v>
      </c>
      <c r="BN24" s="46" t="s">
        <v>77</v>
      </c>
      <c r="BO24" s="46" t="s">
        <v>77</v>
      </c>
      <c r="BP24" s="46" t="s">
        <v>77</v>
      </c>
      <c r="BQ24" s="56">
        <f t="shared" ref="BQ24:BT24" si="30">SUM(BQ25:BQ27)</f>
        <v>8.0139999999999993</v>
      </c>
      <c r="BR24" s="56">
        <f t="shared" si="30"/>
        <v>1.26</v>
      </c>
      <c r="BS24" s="56" t="s">
        <v>77</v>
      </c>
      <c r="BT24" s="78">
        <f t="shared" si="30"/>
        <v>0.22700000000000001</v>
      </c>
      <c r="BU24" s="56" t="s">
        <v>77</v>
      </c>
      <c r="BV24" s="56" t="s">
        <v>77</v>
      </c>
      <c r="BW24" s="56">
        <f t="shared" ref="BW24:BX24" si="31">SUM(BW25:BW27)</f>
        <v>-0.91299999999999937</v>
      </c>
      <c r="BX24" s="56">
        <f t="shared" si="31"/>
        <v>-12.86</v>
      </c>
      <c r="BY24" s="46" t="s">
        <v>77</v>
      </c>
      <c r="BZ24" s="46" t="s">
        <v>77</v>
      </c>
      <c r="CA24" s="77" t="s">
        <v>77</v>
      </c>
    </row>
    <row r="25" spans="1:79" ht="63" x14ac:dyDescent="0.25">
      <c r="A25" s="50" t="s">
        <v>38</v>
      </c>
      <c r="B25" s="51" t="s">
        <v>39</v>
      </c>
      <c r="C25" s="46" t="s">
        <v>77</v>
      </c>
      <c r="D25" s="70" t="s">
        <v>77</v>
      </c>
      <c r="E25" s="42" t="s">
        <v>77</v>
      </c>
      <c r="F25" s="70" t="s">
        <v>77</v>
      </c>
      <c r="G25" s="46" t="s">
        <v>77</v>
      </c>
      <c r="H25" s="46" t="s">
        <v>77</v>
      </c>
      <c r="I25" s="46" t="s">
        <v>77</v>
      </c>
      <c r="J25" s="46" t="s">
        <v>77</v>
      </c>
      <c r="K25" s="46" t="s">
        <v>77</v>
      </c>
      <c r="L25" s="42" t="s">
        <v>77</v>
      </c>
      <c r="M25" s="70" t="s">
        <v>77</v>
      </c>
      <c r="N25" s="46" t="s">
        <v>77</v>
      </c>
      <c r="O25" s="46" t="s">
        <v>77</v>
      </c>
      <c r="P25" s="46" t="s">
        <v>77</v>
      </c>
      <c r="Q25" s="46" t="s">
        <v>77</v>
      </c>
      <c r="R25" s="46" t="s">
        <v>77</v>
      </c>
      <c r="S25" s="42" t="s">
        <v>77</v>
      </c>
      <c r="T25" s="70" t="s">
        <v>77</v>
      </c>
      <c r="U25" s="46" t="s">
        <v>77</v>
      </c>
      <c r="V25" s="46" t="s">
        <v>77</v>
      </c>
      <c r="W25" s="46" t="s">
        <v>77</v>
      </c>
      <c r="X25" s="46" t="s">
        <v>77</v>
      </c>
      <c r="Y25" s="46" t="s">
        <v>77</v>
      </c>
      <c r="Z25" s="42" t="s">
        <v>77</v>
      </c>
      <c r="AA25" s="70" t="s">
        <v>77</v>
      </c>
      <c r="AB25" s="46" t="s">
        <v>77</v>
      </c>
      <c r="AC25" s="46" t="s">
        <v>77</v>
      </c>
      <c r="AD25" s="46" t="s">
        <v>77</v>
      </c>
      <c r="AE25" s="46" t="s">
        <v>77</v>
      </c>
      <c r="AF25" s="46" t="s">
        <v>77</v>
      </c>
      <c r="AG25" s="42" t="s">
        <v>77</v>
      </c>
      <c r="AH25" s="70" t="s">
        <v>77</v>
      </c>
      <c r="AI25" s="46" t="s">
        <v>77</v>
      </c>
      <c r="AJ25" s="46" t="s">
        <v>77</v>
      </c>
      <c r="AK25" s="46" t="s">
        <v>77</v>
      </c>
      <c r="AL25" s="46" t="s">
        <v>77</v>
      </c>
      <c r="AM25" s="46" t="s">
        <v>77</v>
      </c>
      <c r="AN25" s="46" t="s">
        <v>77</v>
      </c>
      <c r="AO25" s="78" t="s">
        <v>77</v>
      </c>
      <c r="AP25" s="78" t="s">
        <v>77</v>
      </c>
      <c r="AQ25" s="78" t="s">
        <v>77</v>
      </c>
      <c r="AR25" s="78" t="s">
        <v>77</v>
      </c>
      <c r="AS25" s="78" t="s">
        <v>77</v>
      </c>
      <c r="AT25" s="46" t="s">
        <v>77</v>
      </c>
      <c r="AU25" s="46" t="s">
        <v>77</v>
      </c>
      <c r="AV25" s="46" t="s">
        <v>77</v>
      </c>
      <c r="AW25" s="46" t="s">
        <v>77</v>
      </c>
      <c r="AX25" s="46" t="s">
        <v>77</v>
      </c>
      <c r="AY25" s="46" t="s">
        <v>77</v>
      </c>
      <c r="AZ25" s="46" t="s">
        <v>77</v>
      </c>
      <c r="BA25" s="46" t="s">
        <v>77</v>
      </c>
      <c r="BB25" s="46" t="s">
        <v>77</v>
      </c>
      <c r="BC25" s="46" t="s">
        <v>77</v>
      </c>
      <c r="BD25" s="46" t="s">
        <v>77</v>
      </c>
      <c r="BE25" s="46" t="s">
        <v>77</v>
      </c>
      <c r="BF25" s="46" t="s">
        <v>77</v>
      </c>
      <c r="BG25" s="46" t="s">
        <v>77</v>
      </c>
      <c r="BH25" s="46" t="s">
        <v>77</v>
      </c>
      <c r="BI25" s="46" t="s">
        <v>77</v>
      </c>
      <c r="BJ25" s="46" t="s">
        <v>77</v>
      </c>
      <c r="BK25" s="46" t="s">
        <v>77</v>
      </c>
      <c r="BL25" s="46" t="s">
        <v>77</v>
      </c>
      <c r="BM25" s="46" t="s">
        <v>77</v>
      </c>
      <c r="BN25" s="46" t="s">
        <v>77</v>
      </c>
      <c r="BO25" s="46" t="s">
        <v>77</v>
      </c>
      <c r="BP25" s="46" t="s">
        <v>77</v>
      </c>
      <c r="BQ25" s="46" t="s">
        <v>77</v>
      </c>
      <c r="BR25" s="46" t="s">
        <v>77</v>
      </c>
      <c r="BS25" s="46" t="s">
        <v>77</v>
      </c>
      <c r="BT25" s="46" t="s">
        <v>77</v>
      </c>
      <c r="BU25" s="46" t="s">
        <v>77</v>
      </c>
      <c r="BV25" s="46" t="s">
        <v>77</v>
      </c>
      <c r="BW25" s="46" t="s">
        <v>77</v>
      </c>
      <c r="BX25" s="46" t="s">
        <v>77</v>
      </c>
      <c r="BY25" s="46" t="s">
        <v>77</v>
      </c>
      <c r="BZ25" s="46" t="s">
        <v>77</v>
      </c>
      <c r="CA25" s="77" t="s">
        <v>77</v>
      </c>
    </row>
    <row r="26" spans="1:79" s="6" customFormat="1" ht="63" x14ac:dyDescent="0.25">
      <c r="A26" s="50" t="s">
        <v>40</v>
      </c>
      <c r="B26" s="53" t="s">
        <v>68</v>
      </c>
      <c r="C26" s="46" t="s">
        <v>77</v>
      </c>
      <c r="D26" s="70" t="s">
        <v>77</v>
      </c>
      <c r="E26" s="42" t="s">
        <v>77</v>
      </c>
      <c r="F26" s="70" t="s">
        <v>77</v>
      </c>
      <c r="G26" s="46" t="s">
        <v>77</v>
      </c>
      <c r="H26" s="46" t="s">
        <v>77</v>
      </c>
      <c r="I26" s="46" t="s">
        <v>77</v>
      </c>
      <c r="J26" s="46" t="s">
        <v>77</v>
      </c>
      <c r="K26" s="46" t="s">
        <v>77</v>
      </c>
      <c r="L26" s="42" t="s">
        <v>77</v>
      </c>
      <c r="M26" s="70" t="s">
        <v>77</v>
      </c>
      <c r="N26" s="46" t="s">
        <v>77</v>
      </c>
      <c r="O26" s="46" t="s">
        <v>77</v>
      </c>
      <c r="P26" s="46" t="s">
        <v>77</v>
      </c>
      <c r="Q26" s="46" t="s">
        <v>77</v>
      </c>
      <c r="R26" s="46" t="s">
        <v>77</v>
      </c>
      <c r="S26" s="42" t="s">
        <v>77</v>
      </c>
      <c r="T26" s="70" t="s">
        <v>77</v>
      </c>
      <c r="U26" s="46" t="s">
        <v>77</v>
      </c>
      <c r="V26" s="46" t="s">
        <v>77</v>
      </c>
      <c r="W26" s="46" t="s">
        <v>77</v>
      </c>
      <c r="X26" s="46" t="s">
        <v>77</v>
      </c>
      <c r="Y26" s="46" t="s">
        <v>77</v>
      </c>
      <c r="Z26" s="42" t="s">
        <v>77</v>
      </c>
      <c r="AA26" s="70" t="s">
        <v>77</v>
      </c>
      <c r="AB26" s="46" t="s">
        <v>77</v>
      </c>
      <c r="AC26" s="46" t="s">
        <v>77</v>
      </c>
      <c r="AD26" s="46" t="s">
        <v>77</v>
      </c>
      <c r="AE26" s="46" t="s">
        <v>77</v>
      </c>
      <c r="AF26" s="46" t="s">
        <v>77</v>
      </c>
      <c r="AG26" s="42" t="s">
        <v>77</v>
      </c>
      <c r="AH26" s="70" t="s">
        <v>77</v>
      </c>
      <c r="AI26" s="46" t="s">
        <v>77</v>
      </c>
      <c r="AJ26" s="46" t="s">
        <v>77</v>
      </c>
      <c r="AK26" s="46" t="s">
        <v>77</v>
      </c>
      <c r="AL26" s="46" t="s">
        <v>77</v>
      </c>
      <c r="AM26" s="46" t="s">
        <v>77</v>
      </c>
      <c r="AN26" s="46" t="s">
        <v>77</v>
      </c>
      <c r="AO26" s="78" t="s">
        <v>77</v>
      </c>
      <c r="AP26" s="78" t="s">
        <v>77</v>
      </c>
      <c r="AQ26" s="78" t="s">
        <v>77</v>
      </c>
      <c r="AR26" s="78" t="s">
        <v>77</v>
      </c>
      <c r="AS26" s="78" t="s">
        <v>77</v>
      </c>
      <c r="AT26" s="46" t="s">
        <v>77</v>
      </c>
      <c r="AU26" s="46" t="s">
        <v>77</v>
      </c>
      <c r="AV26" s="46" t="s">
        <v>77</v>
      </c>
      <c r="AW26" s="46" t="s">
        <v>77</v>
      </c>
      <c r="AX26" s="46" t="s">
        <v>77</v>
      </c>
      <c r="AY26" s="46" t="s">
        <v>77</v>
      </c>
      <c r="AZ26" s="46" t="s">
        <v>77</v>
      </c>
      <c r="BA26" s="46" t="s">
        <v>77</v>
      </c>
      <c r="BB26" s="46" t="s">
        <v>77</v>
      </c>
      <c r="BC26" s="46" t="s">
        <v>77</v>
      </c>
      <c r="BD26" s="46" t="s">
        <v>77</v>
      </c>
      <c r="BE26" s="46" t="s">
        <v>77</v>
      </c>
      <c r="BF26" s="46" t="s">
        <v>77</v>
      </c>
      <c r="BG26" s="46" t="s">
        <v>77</v>
      </c>
      <c r="BH26" s="46" t="s">
        <v>77</v>
      </c>
      <c r="BI26" s="46" t="s">
        <v>77</v>
      </c>
      <c r="BJ26" s="46" t="s">
        <v>77</v>
      </c>
      <c r="BK26" s="46" t="s">
        <v>77</v>
      </c>
      <c r="BL26" s="46" t="s">
        <v>77</v>
      </c>
      <c r="BM26" s="46" t="s">
        <v>77</v>
      </c>
      <c r="BN26" s="46" t="s">
        <v>77</v>
      </c>
      <c r="BO26" s="46" t="s">
        <v>77</v>
      </c>
      <c r="BP26" s="46" t="s">
        <v>77</v>
      </c>
      <c r="BQ26" s="46" t="s">
        <v>77</v>
      </c>
      <c r="BR26" s="46" t="s">
        <v>77</v>
      </c>
      <c r="BS26" s="46" t="s">
        <v>77</v>
      </c>
      <c r="BT26" s="46" t="s">
        <v>77</v>
      </c>
      <c r="BU26" s="46" t="s">
        <v>77</v>
      </c>
      <c r="BV26" s="46" t="s">
        <v>77</v>
      </c>
      <c r="BW26" s="46" t="s">
        <v>77</v>
      </c>
      <c r="BX26" s="46" t="s">
        <v>77</v>
      </c>
      <c r="BY26" s="46" t="s">
        <v>77</v>
      </c>
      <c r="BZ26" s="46" t="s">
        <v>77</v>
      </c>
      <c r="CA26" s="77" t="s">
        <v>77</v>
      </c>
    </row>
    <row r="27" spans="1:79" s="6" customFormat="1" ht="63" x14ac:dyDescent="0.25">
      <c r="A27" s="50" t="s">
        <v>41</v>
      </c>
      <c r="B27" s="51" t="s">
        <v>42</v>
      </c>
      <c r="C27" s="46" t="s">
        <v>77</v>
      </c>
      <c r="D27" s="56">
        <f>SUM(D28)</f>
        <v>7.101</v>
      </c>
      <c r="E27" s="56" t="s">
        <v>77</v>
      </c>
      <c r="F27" s="56">
        <f t="shared" ref="F27:AD27" si="32">SUM(F28)</f>
        <v>7.101</v>
      </c>
      <c r="G27" s="56">
        <f t="shared" si="32"/>
        <v>1.26</v>
      </c>
      <c r="H27" s="56" t="s">
        <v>77</v>
      </c>
      <c r="I27" s="56">
        <f t="shared" si="32"/>
        <v>0.15</v>
      </c>
      <c r="J27" s="56" t="s">
        <v>77</v>
      </c>
      <c r="K27" s="56" t="s">
        <v>77</v>
      </c>
      <c r="L27" s="56" t="s">
        <v>77</v>
      </c>
      <c r="M27" s="56" t="s">
        <v>77</v>
      </c>
      <c r="N27" s="56" t="s">
        <v>77</v>
      </c>
      <c r="O27" s="56" t="s">
        <v>77</v>
      </c>
      <c r="P27" s="56" t="s">
        <v>77</v>
      </c>
      <c r="Q27" s="56" t="s">
        <v>77</v>
      </c>
      <c r="R27" s="56" t="s">
        <v>77</v>
      </c>
      <c r="S27" s="56" t="s">
        <v>77</v>
      </c>
      <c r="T27" s="56" t="s">
        <v>77</v>
      </c>
      <c r="U27" s="56" t="s">
        <v>77</v>
      </c>
      <c r="V27" s="56" t="s">
        <v>77</v>
      </c>
      <c r="W27" s="56" t="s">
        <v>77</v>
      </c>
      <c r="X27" s="56" t="s">
        <v>77</v>
      </c>
      <c r="Y27" s="56" t="s">
        <v>77</v>
      </c>
      <c r="Z27" s="56" t="s">
        <v>77</v>
      </c>
      <c r="AA27" s="78">
        <f t="shared" si="32"/>
        <v>7.101</v>
      </c>
      <c r="AB27" s="56">
        <f t="shared" si="32"/>
        <v>1.26</v>
      </c>
      <c r="AC27" s="56" t="s">
        <v>77</v>
      </c>
      <c r="AD27" s="56">
        <f t="shared" si="32"/>
        <v>0.15</v>
      </c>
      <c r="AE27" s="56" t="s">
        <v>77</v>
      </c>
      <c r="AF27" s="56" t="s">
        <v>77</v>
      </c>
      <c r="AG27" s="56" t="s">
        <v>77</v>
      </c>
      <c r="AH27" s="56" t="s">
        <v>77</v>
      </c>
      <c r="AI27" s="56" t="s">
        <v>77</v>
      </c>
      <c r="AJ27" s="56" t="s">
        <v>77</v>
      </c>
      <c r="AK27" s="56" t="s">
        <v>77</v>
      </c>
      <c r="AL27" s="56" t="s">
        <v>77</v>
      </c>
      <c r="AM27" s="56" t="s">
        <v>77</v>
      </c>
      <c r="AN27" s="46" t="s">
        <v>77</v>
      </c>
      <c r="AO27" s="78">
        <f t="shared" ref="AO27" si="33">SUM(AO28)</f>
        <v>8.0139999999999993</v>
      </c>
      <c r="AP27" s="78">
        <f t="shared" ref="AP27:AR27" si="34">SUM(AP28)</f>
        <v>1.26</v>
      </c>
      <c r="AQ27" s="78" t="s">
        <v>77</v>
      </c>
      <c r="AR27" s="78">
        <f t="shared" si="34"/>
        <v>0.22700000000000001</v>
      </c>
      <c r="AS27" s="78" t="s">
        <v>77</v>
      </c>
      <c r="AT27" s="56" t="s">
        <v>77</v>
      </c>
      <c r="AU27" s="56" t="s">
        <v>77</v>
      </c>
      <c r="AV27" s="56" t="s">
        <v>77</v>
      </c>
      <c r="AW27" s="56" t="s">
        <v>77</v>
      </c>
      <c r="AX27" s="56" t="s">
        <v>77</v>
      </c>
      <c r="AY27" s="56" t="s">
        <v>77</v>
      </c>
      <c r="AZ27" s="56" t="s">
        <v>77</v>
      </c>
      <c r="BA27" s="56" t="s">
        <v>77</v>
      </c>
      <c r="BB27" s="56" t="s">
        <v>77</v>
      </c>
      <c r="BC27" s="56" t="s">
        <v>77</v>
      </c>
      <c r="BD27" s="56" t="s">
        <v>77</v>
      </c>
      <c r="BE27" s="56" t="s">
        <v>77</v>
      </c>
      <c r="BF27" s="56" t="s">
        <v>77</v>
      </c>
      <c r="BG27" s="56" t="s">
        <v>77</v>
      </c>
      <c r="BH27" s="56" t="s">
        <v>77</v>
      </c>
      <c r="BI27" s="56" t="s">
        <v>77</v>
      </c>
      <c r="BJ27" s="56" t="s">
        <v>77</v>
      </c>
      <c r="BK27" s="56" t="s">
        <v>77</v>
      </c>
      <c r="BL27" s="56" t="s">
        <v>77</v>
      </c>
      <c r="BM27" s="56" t="s">
        <v>77</v>
      </c>
      <c r="BN27" s="56" t="s">
        <v>77</v>
      </c>
      <c r="BO27" s="56" t="s">
        <v>77</v>
      </c>
      <c r="BP27" s="56" t="s">
        <v>77</v>
      </c>
      <c r="BQ27" s="56">
        <f t="shared" ref="BQ27:BR27" si="35">SUM(BQ28)</f>
        <v>8.0139999999999993</v>
      </c>
      <c r="BR27" s="56">
        <f t="shared" si="35"/>
        <v>1.26</v>
      </c>
      <c r="BS27" s="56" t="s">
        <v>77</v>
      </c>
      <c r="BT27" s="78">
        <f t="shared" ref="BT27" si="36">SUM(BT28)</f>
        <v>0.22700000000000001</v>
      </c>
      <c r="BU27" s="56" t="s">
        <v>77</v>
      </c>
      <c r="BV27" s="56" t="s">
        <v>77</v>
      </c>
      <c r="BW27" s="46">
        <f>BW28</f>
        <v>-0.91299999999999937</v>
      </c>
      <c r="BX27" s="46">
        <f>BX28</f>
        <v>-12.86</v>
      </c>
      <c r="BY27" s="46" t="s">
        <v>77</v>
      </c>
      <c r="BZ27" s="46" t="s">
        <v>77</v>
      </c>
      <c r="CA27" s="77" t="s">
        <v>77</v>
      </c>
    </row>
    <row r="28" spans="1:79" s="6" customFormat="1" ht="63" x14ac:dyDescent="0.25">
      <c r="A28" s="50" t="s">
        <v>162</v>
      </c>
      <c r="B28" s="93" t="s">
        <v>163</v>
      </c>
      <c r="C28" s="89" t="s">
        <v>164</v>
      </c>
      <c r="D28" s="78">
        <v>7.101</v>
      </c>
      <c r="E28" s="42" t="s">
        <v>77</v>
      </c>
      <c r="F28" s="78">
        <f>SUM(M28,T28,AA28,AH28)</f>
        <v>7.101</v>
      </c>
      <c r="G28" s="56">
        <f t="shared" ref="G28:I28" si="37">SUM(N28,U28,AB28,AI28)</f>
        <v>1.26</v>
      </c>
      <c r="H28" s="56" t="s">
        <v>77</v>
      </c>
      <c r="I28" s="56">
        <f t="shared" si="37"/>
        <v>0.15</v>
      </c>
      <c r="J28" s="56" t="s">
        <v>77</v>
      </c>
      <c r="K28" s="56" t="s">
        <v>77</v>
      </c>
      <c r="L28" s="42" t="s">
        <v>77</v>
      </c>
      <c r="M28" s="56" t="s">
        <v>77</v>
      </c>
      <c r="N28" s="46" t="s">
        <v>77</v>
      </c>
      <c r="O28" s="46" t="s">
        <v>77</v>
      </c>
      <c r="P28" s="46" t="s">
        <v>77</v>
      </c>
      <c r="Q28" s="46" t="s">
        <v>77</v>
      </c>
      <c r="R28" s="46" t="s">
        <v>77</v>
      </c>
      <c r="S28" s="42" t="s">
        <v>77</v>
      </c>
      <c r="T28" s="56" t="s">
        <v>77</v>
      </c>
      <c r="U28" s="46" t="s">
        <v>77</v>
      </c>
      <c r="V28" s="46" t="s">
        <v>77</v>
      </c>
      <c r="W28" s="46" t="s">
        <v>77</v>
      </c>
      <c r="X28" s="46" t="s">
        <v>77</v>
      </c>
      <c r="Y28" s="46" t="s">
        <v>77</v>
      </c>
      <c r="Z28" s="42" t="s">
        <v>77</v>
      </c>
      <c r="AA28" s="78">
        <v>7.101</v>
      </c>
      <c r="AB28" s="46">
        <v>1.26</v>
      </c>
      <c r="AC28" s="46" t="s">
        <v>77</v>
      </c>
      <c r="AD28" s="46">
        <v>0.15</v>
      </c>
      <c r="AE28" s="46" t="s">
        <v>77</v>
      </c>
      <c r="AF28" s="46" t="s">
        <v>77</v>
      </c>
      <c r="AG28" s="56" t="s">
        <v>77</v>
      </c>
      <c r="AH28" s="56" t="s">
        <v>77</v>
      </c>
      <c r="AI28" s="56" t="s">
        <v>77</v>
      </c>
      <c r="AJ28" s="56" t="s">
        <v>77</v>
      </c>
      <c r="AK28" s="56" t="s">
        <v>77</v>
      </c>
      <c r="AL28" s="56" t="s">
        <v>77</v>
      </c>
      <c r="AM28" s="56" t="s">
        <v>77</v>
      </c>
      <c r="AN28" s="46" t="s">
        <v>77</v>
      </c>
      <c r="AO28" s="78">
        <f>SUM(AV28,BC28,BJ28,BQ28)</f>
        <v>8.0139999999999993</v>
      </c>
      <c r="AP28" s="78">
        <f t="shared" ref="AP28" si="38">SUM(AW28,BD28,BK28,BR28)</f>
        <v>1.26</v>
      </c>
      <c r="AQ28" s="78" t="s">
        <v>77</v>
      </c>
      <c r="AR28" s="78">
        <f>SUM(AY28,BF28,BM28,BT28)</f>
        <v>0.22700000000000001</v>
      </c>
      <c r="AS28" s="78" t="s">
        <v>77</v>
      </c>
      <c r="AT28" s="78" t="s">
        <v>77</v>
      </c>
      <c r="AU28" s="42" t="s">
        <v>77</v>
      </c>
      <c r="AV28" s="56" t="s">
        <v>77</v>
      </c>
      <c r="AW28" s="46" t="s">
        <v>77</v>
      </c>
      <c r="AX28" s="46" t="s">
        <v>77</v>
      </c>
      <c r="AY28" s="46" t="s">
        <v>77</v>
      </c>
      <c r="AZ28" s="46" t="s">
        <v>77</v>
      </c>
      <c r="BA28" s="46" t="s">
        <v>77</v>
      </c>
      <c r="BB28" s="42" t="s">
        <v>77</v>
      </c>
      <c r="BC28" s="56" t="s">
        <v>77</v>
      </c>
      <c r="BD28" s="46" t="s">
        <v>77</v>
      </c>
      <c r="BE28" s="46" t="s">
        <v>77</v>
      </c>
      <c r="BF28" s="46" t="s">
        <v>77</v>
      </c>
      <c r="BG28" s="46" t="s">
        <v>77</v>
      </c>
      <c r="BH28" s="46" t="s">
        <v>77</v>
      </c>
      <c r="BI28" s="42" t="s">
        <v>77</v>
      </c>
      <c r="BJ28" s="56" t="s">
        <v>77</v>
      </c>
      <c r="BK28" s="56" t="s">
        <v>77</v>
      </c>
      <c r="BL28" s="56" t="s">
        <v>77</v>
      </c>
      <c r="BM28" s="56" t="s">
        <v>77</v>
      </c>
      <c r="BN28" s="56" t="s">
        <v>77</v>
      </c>
      <c r="BO28" s="56" t="s">
        <v>77</v>
      </c>
      <c r="BP28" s="56" t="s">
        <v>77</v>
      </c>
      <c r="BQ28" s="56">
        <v>8.0139999999999993</v>
      </c>
      <c r="BR28" s="58">
        <v>1.26</v>
      </c>
      <c r="BS28" s="56" t="s">
        <v>77</v>
      </c>
      <c r="BT28" s="94">
        <v>0.22700000000000001</v>
      </c>
      <c r="BU28" s="46" t="s">
        <v>77</v>
      </c>
      <c r="BV28" s="46" t="s">
        <v>77</v>
      </c>
      <c r="BW28" s="78">
        <f>F28-AO28</f>
        <v>-0.91299999999999937</v>
      </c>
      <c r="BX28" s="46">
        <v>-12.86</v>
      </c>
      <c r="BY28" s="46" t="s">
        <v>77</v>
      </c>
      <c r="BZ28" s="46" t="s">
        <v>77</v>
      </c>
      <c r="CA28" s="77" t="s">
        <v>77</v>
      </c>
    </row>
    <row r="29" spans="1:79" s="6" customFormat="1" ht="47.25" x14ac:dyDescent="0.25">
      <c r="A29" s="50" t="s">
        <v>43</v>
      </c>
      <c r="B29" s="53" t="s">
        <v>69</v>
      </c>
      <c r="C29" s="46" t="s">
        <v>77</v>
      </c>
      <c r="D29" s="70" t="s">
        <v>77</v>
      </c>
      <c r="E29" s="42" t="s">
        <v>77</v>
      </c>
      <c r="F29" s="70" t="s">
        <v>77</v>
      </c>
      <c r="G29" s="46" t="s">
        <v>77</v>
      </c>
      <c r="H29" s="46" t="s">
        <v>77</v>
      </c>
      <c r="I29" s="46" t="s">
        <v>77</v>
      </c>
      <c r="J29" s="46" t="s">
        <v>77</v>
      </c>
      <c r="K29" s="46" t="s">
        <v>77</v>
      </c>
      <c r="L29" s="42" t="s">
        <v>77</v>
      </c>
      <c r="M29" s="70" t="s">
        <v>77</v>
      </c>
      <c r="N29" s="46" t="s">
        <v>77</v>
      </c>
      <c r="O29" s="46" t="s">
        <v>77</v>
      </c>
      <c r="P29" s="46" t="s">
        <v>77</v>
      </c>
      <c r="Q29" s="46" t="s">
        <v>77</v>
      </c>
      <c r="R29" s="46" t="s">
        <v>77</v>
      </c>
      <c r="S29" s="42" t="s">
        <v>77</v>
      </c>
      <c r="T29" s="70" t="s">
        <v>77</v>
      </c>
      <c r="U29" s="46" t="s">
        <v>77</v>
      </c>
      <c r="V29" s="46" t="s">
        <v>77</v>
      </c>
      <c r="W29" s="46" t="s">
        <v>77</v>
      </c>
      <c r="X29" s="46" t="s">
        <v>77</v>
      </c>
      <c r="Y29" s="46" t="s">
        <v>77</v>
      </c>
      <c r="Z29" s="42" t="s">
        <v>77</v>
      </c>
      <c r="AA29" s="70" t="s">
        <v>77</v>
      </c>
      <c r="AB29" s="46" t="s">
        <v>77</v>
      </c>
      <c r="AC29" s="46" t="s">
        <v>77</v>
      </c>
      <c r="AD29" s="46" t="s">
        <v>77</v>
      </c>
      <c r="AE29" s="46" t="s">
        <v>77</v>
      </c>
      <c r="AF29" s="46" t="s">
        <v>77</v>
      </c>
      <c r="AG29" s="42" t="s">
        <v>77</v>
      </c>
      <c r="AH29" s="70" t="s">
        <v>77</v>
      </c>
      <c r="AI29" s="46" t="s">
        <v>77</v>
      </c>
      <c r="AJ29" s="46" t="s">
        <v>77</v>
      </c>
      <c r="AK29" s="46" t="s">
        <v>77</v>
      </c>
      <c r="AL29" s="46" t="s">
        <v>77</v>
      </c>
      <c r="AM29" s="46" t="s">
        <v>77</v>
      </c>
      <c r="AN29" s="46" t="s">
        <v>77</v>
      </c>
      <c r="AO29" s="46" t="s">
        <v>77</v>
      </c>
      <c r="AP29" s="46" t="s">
        <v>77</v>
      </c>
      <c r="AQ29" s="46" t="s">
        <v>77</v>
      </c>
      <c r="AR29" s="46" t="s">
        <v>77</v>
      </c>
      <c r="AS29" s="46" t="s">
        <v>77</v>
      </c>
      <c r="AT29" s="46" t="s">
        <v>77</v>
      </c>
      <c r="AU29" s="46" t="s">
        <v>77</v>
      </c>
      <c r="AV29" s="46" t="s">
        <v>77</v>
      </c>
      <c r="AW29" s="46" t="s">
        <v>77</v>
      </c>
      <c r="AX29" s="46" t="s">
        <v>77</v>
      </c>
      <c r="AY29" s="46" t="s">
        <v>77</v>
      </c>
      <c r="AZ29" s="46" t="s">
        <v>77</v>
      </c>
      <c r="BA29" s="46" t="s">
        <v>77</v>
      </c>
      <c r="BB29" s="46" t="s">
        <v>77</v>
      </c>
      <c r="BC29" s="46" t="s">
        <v>77</v>
      </c>
      <c r="BD29" s="46" t="s">
        <v>77</v>
      </c>
      <c r="BE29" s="46" t="s">
        <v>77</v>
      </c>
      <c r="BF29" s="46" t="s">
        <v>77</v>
      </c>
      <c r="BG29" s="46" t="s">
        <v>77</v>
      </c>
      <c r="BH29" s="46" t="s">
        <v>77</v>
      </c>
      <c r="BI29" s="46" t="s">
        <v>77</v>
      </c>
      <c r="BJ29" s="46" t="s">
        <v>77</v>
      </c>
      <c r="BK29" s="46" t="s">
        <v>77</v>
      </c>
      <c r="BL29" s="46" t="s">
        <v>77</v>
      </c>
      <c r="BM29" s="46" t="s">
        <v>77</v>
      </c>
      <c r="BN29" s="46" t="s">
        <v>77</v>
      </c>
      <c r="BO29" s="46" t="s">
        <v>77</v>
      </c>
      <c r="BP29" s="46" t="s">
        <v>77</v>
      </c>
      <c r="BQ29" s="46" t="s">
        <v>77</v>
      </c>
      <c r="BR29" s="46" t="s">
        <v>77</v>
      </c>
      <c r="BS29" s="46" t="s">
        <v>77</v>
      </c>
      <c r="BT29" s="46" t="s">
        <v>77</v>
      </c>
      <c r="BU29" s="46" t="s">
        <v>77</v>
      </c>
      <c r="BV29" s="46" t="s">
        <v>77</v>
      </c>
      <c r="BW29" s="46" t="s">
        <v>77</v>
      </c>
      <c r="BX29" s="46" t="s">
        <v>77</v>
      </c>
      <c r="BY29" s="46" t="s">
        <v>77</v>
      </c>
      <c r="BZ29" s="46" t="s">
        <v>77</v>
      </c>
      <c r="CA29" s="77" t="s">
        <v>77</v>
      </c>
    </row>
    <row r="30" spans="1:79" s="6" customFormat="1" ht="47.25" x14ac:dyDescent="0.25">
      <c r="A30" s="50" t="s">
        <v>44</v>
      </c>
      <c r="B30" s="53" t="s">
        <v>45</v>
      </c>
      <c r="C30" s="46" t="s">
        <v>77</v>
      </c>
      <c r="D30" s="70" t="s">
        <v>77</v>
      </c>
      <c r="E30" s="42" t="s">
        <v>77</v>
      </c>
      <c r="F30" s="70" t="s">
        <v>77</v>
      </c>
      <c r="G30" s="46" t="s">
        <v>77</v>
      </c>
      <c r="H30" s="46" t="s">
        <v>77</v>
      </c>
      <c r="I30" s="46" t="s">
        <v>77</v>
      </c>
      <c r="J30" s="46" t="s">
        <v>77</v>
      </c>
      <c r="K30" s="46" t="s">
        <v>77</v>
      </c>
      <c r="L30" s="42" t="s">
        <v>77</v>
      </c>
      <c r="M30" s="70" t="s">
        <v>77</v>
      </c>
      <c r="N30" s="46" t="s">
        <v>77</v>
      </c>
      <c r="O30" s="46" t="s">
        <v>77</v>
      </c>
      <c r="P30" s="46" t="s">
        <v>77</v>
      </c>
      <c r="Q30" s="46" t="s">
        <v>77</v>
      </c>
      <c r="R30" s="46" t="s">
        <v>77</v>
      </c>
      <c r="S30" s="42" t="s">
        <v>77</v>
      </c>
      <c r="T30" s="70" t="s">
        <v>77</v>
      </c>
      <c r="U30" s="46" t="s">
        <v>77</v>
      </c>
      <c r="V30" s="46" t="s">
        <v>77</v>
      </c>
      <c r="W30" s="46" t="s">
        <v>77</v>
      </c>
      <c r="X30" s="46" t="s">
        <v>77</v>
      </c>
      <c r="Y30" s="46" t="s">
        <v>77</v>
      </c>
      <c r="Z30" s="42" t="s">
        <v>77</v>
      </c>
      <c r="AA30" s="70" t="s">
        <v>77</v>
      </c>
      <c r="AB30" s="46" t="s">
        <v>77</v>
      </c>
      <c r="AC30" s="46" t="s">
        <v>77</v>
      </c>
      <c r="AD30" s="46" t="s">
        <v>77</v>
      </c>
      <c r="AE30" s="46" t="s">
        <v>77</v>
      </c>
      <c r="AF30" s="46" t="s">
        <v>77</v>
      </c>
      <c r="AG30" s="42" t="s">
        <v>77</v>
      </c>
      <c r="AH30" s="70" t="s">
        <v>77</v>
      </c>
      <c r="AI30" s="46" t="s">
        <v>77</v>
      </c>
      <c r="AJ30" s="46" t="s">
        <v>77</v>
      </c>
      <c r="AK30" s="46" t="s">
        <v>77</v>
      </c>
      <c r="AL30" s="46" t="s">
        <v>77</v>
      </c>
      <c r="AM30" s="46" t="s">
        <v>77</v>
      </c>
      <c r="AN30" s="46" t="s">
        <v>77</v>
      </c>
      <c r="AO30" s="46" t="s">
        <v>77</v>
      </c>
      <c r="AP30" s="46" t="s">
        <v>77</v>
      </c>
      <c r="AQ30" s="46" t="s">
        <v>77</v>
      </c>
      <c r="AR30" s="46" t="s">
        <v>77</v>
      </c>
      <c r="AS30" s="46" t="s">
        <v>77</v>
      </c>
      <c r="AT30" s="46" t="s">
        <v>77</v>
      </c>
      <c r="AU30" s="46" t="s">
        <v>77</v>
      </c>
      <c r="AV30" s="46" t="s">
        <v>77</v>
      </c>
      <c r="AW30" s="46" t="s">
        <v>77</v>
      </c>
      <c r="AX30" s="46" t="s">
        <v>77</v>
      </c>
      <c r="AY30" s="46" t="s">
        <v>77</v>
      </c>
      <c r="AZ30" s="46" t="s">
        <v>77</v>
      </c>
      <c r="BA30" s="46" t="s">
        <v>77</v>
      </c>
      <c r="BB30" s="46" t="s">
        <v>77</v>
      </c>
      <c r="BC30" s="46" t="s">
        <v>77</v>
      </c>
      <c r="BD30" s="46" t="s">
        <v>77</v>
      </c>
      <c r="BE30" s="46" t="s">
        <v>77</v>
      </c>
      <c r="BF30" s="46" t="s">
        <v>77</v>
      </c>
      <c r="BG30" s="46" t="s">
        <v>77</v>
      </c>
      <c r="BH30" s="46" t="s">
        <v>77</v>
      </c>
      <c r="BI30" s="46" t="s">
        <v>77</v>
      </c>
      <c r="BJ30" s="46" t="s">
        <v>77</v>
      </c>
      <c r="BK30" s="46" t="s">
        <v>77</v>
      </c>
      <c r="BL30" s="46" t="s">
        <v>77</v>
      </c>
      <c r="BM30" s="46" t="s">
        <v>77</v>
      </c>
      <c r="BN30" s="46" t="s">
        <v>77</v>
      </c>
      <c r="BO30" s="46" t="s">
        <v>77</v>
      </c>
      <c r="BP30" s="46" t="s">
        <v>77</v>
      </c>
      <c r="BQ30" s="46" t="s">
        <v>77</v>
      </c>
      <c r="BR30" s="46" t="s">
        <v>77</v>
      </c>
      <c r="BS30" s="46" t="s">
        <v>77</v>
      </c>
      <c r="BT30" s="46" t="s">
        <v>77</v>
      </c>
      <c r="BU30" s="46" t="s">
        <v>77</v>
      </c>
      <c r="BV30" s="46" t="s">
        <v>77</v>
      </c>
      <c r="BW30" s="46" t="s">
        <v>77</v>
      </c>
      <c r="BX30" s="46" t="s">
        <v>77</v>
      </c>
      <c r="BY30" s="46" t="s">
        <v>77</v>
      </c>
      <c r="BZ30" s="46" t="s">
        <v>77</v>
      </c>
      <c r="CA30" s="77" t="s">
        <v>77</v>
      </c>
    </row>
    <row r="31" spans="1:79" s="6" customFormat="1" ht="94.5" x14ac:dyDescent="0.25">
      <c r="A31" s="50" t="s">
        <v>46</v>
      </c>
      <c r="B31" s="53" t="s">
        <v>47</v>
      </c>
      <c r="C31" s="46" t="s">
        <v>77</v>
      </c>
      <c r="D31" s="70" t="s">
        <v>77</v>
      </c>
      <c r="E31" s="42" t="s">
        <v>77</v>
      </c>
      <c r="F31" s="70" t="s">
        <v>77</v>
      </c>
      <c r="G31" s="46" t="s">
        <v>77</v>
      </c>
      <c r="H31" s="46" t="s">
        <v>77</v>
      </c>
      <c r="I31" s="46" t="s">
        <v>77</v>
      </c>
      <c r="J31" s="46" t="s">
        <v>77</v>
      </c>
      <c r="K31" s="46" t="s">
        <v>77</v>
      </c>
      <c r="L31" s="42" t="s">
        <v>77</v>
      </c>
      <c r="M31" s="70" t="s">
        <v>77</v>
      </c>
      <c r="N31" s="46" t="s">
        <v>77</v>
      </c>
      <c r="O31" s="46" t="s">
        <v>77</v>
      </c>
      <c r="P31" s="46" t="s">
        <v>77</v>
      </c>
      <c r="Q31" s="46" t="s">
        <v>77</v>
      </c>
      <c r="R31" s="46" t="s">
        <v>77</v>
      </c>
      <c r="S31" s="42" t="s">
        <v>77</v>
      </c>
      <c r="T31" s="70" t="s">
        <v>77</v>
      </c>
      <c r="U31" s="46" t="s">
        <v>77</v>
      </c>
      <c r="V31" s="46" t="s">
        <v>77</v>
      </c>
      <c r="W31" s="46" t="s">
        <v>77</v>
      </c>
      <c r="X31" s="46" t="s">
        <v>77</v>
      </c>
      <c r="Y31" s="46" t="s">
        <v>77</v>
      </c>
      <c r="Z31" s="42" t="s">
        <v>77</v>
      </c>
      <c r="AA31" s="70" t="s">
        <v>77</v>
      </c>
      <c r="AB31" s="46" t="s">
        <v>77</v>
      </c>
      <c r="AC31" s="46" t="s">
        <v>77</v>
      </c>
      <c r="AD31" s="46" t="s">
        <v>77</v>
      </c>
      <c r="AE31" s="46" t="s">
        <v>77</v>
      </c>
      <c r="AF31" s="46" t="s">
        <v>77</v>
      </c>
      <c r="AG31" s="42" t="s">
        <v>77</v>
      </c>
      <c r="AH31" s="70" t="s">
        <v>77</v>
      </c>
      <c r="AI31" s="46" t="s">
        <v>77</v>
      </c>
      <c r="AJ31" s="46" t="s">
        <v>77</v>
      </c>
      <c r="AK31" s="46" t="s">
        <v>77</v>
      </c>
      <c r="AL31" s="46" t="s">
        <v>77</v>
      </c>
      <c r="AM31" s="46" t="s">
        <v>77</v>
      </c>
      <c r="AN31" s="46" t="s">
        <v>77</v>
      </c>
      <c r="AO31" s="46" t="s">
        <v>77</v>
      </c>
      <c r="AP31" s="46" t="s">
        <v>77</v>
      </c>
      <c r="AQ31" s="46" t="s">
        <v>77</v>
      </c>
      <c r="AR31" s="46" t="s">
        <v>77</v>
      </c>
      <c r="AS31" s="46" t="s">
        <v>77</v>
      </c>
      <c r="AT31" s="46" t="s">
        <v>77</v>
      </c>
      <c r="AU31" s="46" t="s">
        <v>77</v>
      </c>
      <c r="AV31" s="46" t="s">
        <v>77</v>
      </c>
      <c r="AW31" s="46" t="s">
        <v>77</v>
      </c>
      <c r="AX31" s="46" t="s">
        <v>77</v>
      </c>
      <c r="AY31" s="46" t="s">
        <v>77</v>
      </c>
      <c r="AZ31" s="46" t="s">
        <v>77</v>
      </c>
      <c r="BA31" s="46" t="s">
        <v>77</v>
      </c>
      <c r="BB31" s="46" t="s">
        <v>77</v>
      </c>
      <c r="BC31" s="46" t="s">
        <v>77</v>
      </c>
      <c r="BD31" s="46" t="s">
        <v>77</v>
      </c>
      <c r="BE31" s="46" t="s">
        <v>77</v>
      </c>
      <c r="BF31" s="46" t="s">
        <v>77</v>
      </c>
      <c r="BG31" s="46" t="s">
        <v>77</v>
      </c>
      <c r="BH31" s="46" t="s">
        <v>77</v>
      </c>
      <c r="BI31" s="46" t="s">
        <v>77</v>
      </c>
      <c r="BJ31" s="46" t="s">
        <v>77</v>
      </c>
      <c r="BK31" s="46" t="s">
        <v>77</v>
      </c>
      <c r="BL31" s="46" t="s">
        <v>77</v>
      </c>
      <c r="BM31" s="46" t="s">
        <v>77</v>
      </c>
      <c r="BN31" s="46" t="s">
        <v>77</v>
      </c>
      <c r="BO31" s="46" t="s">
        <v>77</v>
      </c>
      <c r="BP31" s="46" t="s">
        <v>77</v>
      </c>
      <c r="BQ31" s="46" t="s">
        <v>77</v>
      </c>
      <c r="BR31" s="46" t="s">
        <v>77</v>
      </c>
      <c r="BS31" s="46" t="s">
        <v>77</v>
      </c>
      <c r="BT31" s="46" t="s">
        <v>77</v>
      </c>
      <c r="BU31" s="46" t="s">
        <v>77</v>
      </c>
      <c r="BV31" s="46" t="s">
        <v>77</v>
      </c>
      <c r="BW31" s="46" t="s">
        <v>77</v>
      </c>
      <c r="BX31" s="46" t="s">
        <v>77</v>
      </c>
      <c r="BY31" s="46" t="s">
        <v>77</v>
      </c>
      <c r="BZ31" s="46" t="s">
        <v>77</v>
      </c>
      <c r="CA31" s="77" t="s">
        <v>77</v>
      </c>
    </row>
    <row r="32" spans="1:79" s="6" customFormat="1" ht="78.75" x14ac:dyDescent="0.25">
      <c r="A32" s="50" t="s">
        <v>48</v>
      </c>
      <c r="B32" s="53" t="s">
        <v>70</v>
      </c>
      <c r="C32" s="46" t="s">
        <v>77</v>
      </c>
      <c r="D32" s="70" t="s">
        <v>77</v>
      </c>
      <c r="E32" s="42" t="s">
        <v>77</v>
      </c>
      <c r="F32" s="70" t="s">
        <v>77</v>
      </c>
      <c r="G32" s="46" t="s">
        <v>77</v>
      </c>
      <c r="H32" s="46" t="s">
        <v>77</v>
      </c>
      <c r="I32" s="46" t="s">
        <v>77</v>
      </c>
      <c r="J32" s="46" t="s">
        <v>77</v>
      </c>
      <c r="K32" s="46" t="s">
        <v>77</v>
      </c>
      <c r="L32" s="42" t="s">
        <v>77</v>
      </c>
      <c r="M32" s="70" t="s">
        <v>77</v>
      </c>
      <c r="N32" s="46" t="s">
        <v>77</v>
      </c>
      <c r="O32" s="46" t="s">
        <v>77</v>
      </c>
      <c r="P32" s="46" t="s">
        <v>77</v>
      </c>
      <c r="Q32" s="46" t="s">
        <v>77</v>
      </c>
      <c r="R32" s="46" t="s">
        <v>77</v>
      </c>
      <c r="S32" s="42" t="s">
        <v>77</v>
      </c>
      <c r="T32" s="70" t="s">
        <v>77</v>
      </c>
      <c r="U32" s="46" t="s">
        <v>77</v>
      </c>
      <c r="V32" s="46" t="s">
        <v>77</v>
      </c>
      <c r="W32" s="46" t="s">
        <v>77</v>
      </c>
      <c r="X32" s="46" t="s">
        <v>77</v>
      </c>
      <c r="Y32" s="46" t="s">
        <v>77</v>
      </c>
      <c r="Z32" s="42" t="s">
        <v>77</v>
      </c>
      <c r="AA32" s="70" t="s">
        <v>77</v>
      </c>
      <c r="AB32" s="46" t="s">
        <v>77</v>
      </c>
      <c r="AC32" s="46" t="s">
        <v>77</v>
      </c>
      <c r="AD32" s="46" t="s">
        <v>77</v>
      </c>
      <c r="AE32" s="46" t="s">
        <v>77</v>
      </c>
      <c r="AF32" s="46" t="s">
        <v>77</v>
      </c>
      <c r="AG32" s="42" t="s">
        <v>77</v>
      </c>
      <c r="AH32" s="70" t="s">
        <v>77</v>
      </c>
      <c r="AI32" s="46" t="s">
        <v>77</v>
      </c>
      <c r="AJ32" s="46" t="s">
        <v>77</v>
      </c>
      <c r="AK32" s="46" t="s">
        <v>77</v>
      </c>
      <c r="AL32" s="46" t="s">
        <v>77</v>
      </c>
      <c r="AM32" s="46" t="s">
        <v>77</v>
      </c>
      <c r="AN32" s="46" t="s">
        <v>77</v>
      </c>
      <c r="AO32" s="46" t="s">
        <v>77</v>
      </c>
      <c r="AP32" s="46" t="s">
        <v>77</v>
      </c>
      <c r="AQ32" s="46" t="s">
        <v>77</v>
      </c>
      <c r="AR32" s="46" t="s">
        <v>77</v>
      </c>
      <c r="AS32" s="46" t="s">
        <v>77</v>
      </c>
      <c r="AT32" s="46" t="s">
        <v>77</v>
      </c>
      <c r="AU32" s="46" t="s">
        <v>77</v>
      </c>
      <c r="AV32" s="46" t="s">
        <v>77</v>
      </c>
      <c r="AW32" s="46" t="s">
        <v>77</v>
      </c>
      <c r="AX32" s="46" t="s">
        <v>77</v>
      </c>
      <c r="AY32" s="46" t="s">
        <v>77</v>
      </c>
      <c r="AZ32" s="46" t="s">
        <v>77</v>
      </c>
      <c r="BA32" s="46" t="s">
        <v>77</v>
      </c>
      <c r="BB32" s="46" t="s">
        <v>77</v>
      </c>
      <c r="BC32" s="46" t="s">
        <v>77</v>
      </c>
      <c r="BD32" s="46" t="s">
        <v>77</v>
      </c>
      <c r="BE32" s="46" t="s">
        <v>77</v>
      </c>
      <c r="BF32" s="46" t="s">
        <v>77</v>
      </c>
      <c r="BG32" s="46" t="s">
        <v>77</v>
      </c>
      <c r="BH32" s="46" t="s">
        <v>77</v>
      </c>
      <c r="BI32" s="46" t="s">
        <v>77</v>
      </c>
      <c r="BJ32" s="46" t="s">
        <v>77</v>
      </c>
      <c r="BK32" s="46" t="s">
        <v>77</v>
      </c>
      <c r="BL32" s="46" t="s">
        <v>77</v>
      </c>
      <c r="BM32" s="46" t="s">
        <v>77</v>
      </c>
      <c r="BN32" s="46" t="s">
        <v>77</v>
      </c>
      <c r="BO32" s="46" t="s">
        <v>77</v>
      </c>
      <c r="BP32" s="46" t="s">
        <v>77</v>
      </c>
      <c r="BQ32" s="46" t="s">
        <v>77</v>
      </c>
      <c r="BR32" s="46" t="s">
        <v>77</v>
      </c>
      <c r="BS32" s="46" t="s">
        <v>77</v>
      </c>
      <c r="BT32" s="46" t="s">
        <v>77</v>
      </c>
      <c r="BU32" s="46" t="s">
        <v>77</v>
      </c>
      <c r="BV32" s="46" t="s">
        <v>77</v>
      </c>
      <c r="BW32" s="46" t="s">
        <v>77</v>
      </c>
      <c r="BX32" s="46" t="s">
        <v>77</v>
      </c>
      <c r="BY32" s="46" t="s">
        <v>77</v>
      </c>
      <c r="BZ32" s="46" t="s">
        <v>77</v>
      </c>
      <c r="CA32" s="77" t="s">
        <v>77</v>
      </c>
    </row>
    <row r="33" spans="1:79" s="6" customFormat="1" ht="31.5" x14ac:dyDescent="0.25">
      <c r="A33" s="50" t="s">
        <v>49</v>
      </c>
      <c r="B33" s="51" t="s">
        <v>50</v>
      </c>
      <c r="C33" s="46" t="s">
        <v>77</v>
      </c>
      <c r="D33" s="70">
        <f>D34+D38</f>
        <v>5.5140000000000002</v>
      </c>
      <c r="E33" s="42" t="s">
        <v>77</v>
      </c>
      <c r="F33" s="70">
        <f>F34+F38</f>
        <v>5.5140000000000002</v>
      </c>
      <c r="G33" s="60" t="s">
        <v>77</v>
      </c>
      <c r="H33" s="46" t="s">
        <v>77</v>
      </c>
      <c r="I33" s="78">
        <f>SUM(I38,I34)</f>
        <v>6.5000000000000002E-2</v>
      </c>
      <c r="J33" s="46" t="s">
        <v>77</v>
      </c>
      <c r="K33" s="70">
        <f>K34</f>
        <v>20</v>
      </c>
      <c r="L33" s="42" t="s">
        <v>77</v>
      </c>
      <c r="M33" s="70" t="s">
        <v>77</v>
      </c>
      <c r="N33" s="46" t="s">
        <v>77</v>
      </c>
      <c r="O33" s="46" t="s">
        <v>77</v>
      </c>
      <c r="P33" s="46" t="s">
        <v>77</v>
      </c>
      <c r="Q33" s="46" t="s">
        <v>77</v>
      </c>
      <c r="R33" s="46" t="s">
        <v>77</v>
      </c>
      <c r="S33" s="42" t="s">
        <v>77</v>
      </c>
      <c r="T33" s="70" t="s">
        <v>77</v>
      </c>
      <c r="U33" s="46" t="s">
        <v>77</v>
      </c>
      <c r="V33" s="46" t="s">
        <v>77</v>
      </c>
      <c r="W33" s="46" t="s">
        <v>77</v>
      </c>
      <c r="X33" s="46" t="s">
        <v>77</v>
      </c>
      <c r="Y33" s="70" t="str">
        <f>Y34</f>
        <v>нд</v>
      </c>
      <c r="Z33" s="42" t="s">
        <v>77</v>
      </c>
      <c r="AA33" s="70">
        <f>AA34+AA38</f>
        <v>5.5140000000000002</v>
      </c>
      <c r="AB33" s="46" t="s">
        <v>77</v>
      </c>
      <c r="AC33" s="46" t="s">
        <v>77</v>
      </c>
      <c r="AD33" s="70">
        <f>AD38</f>
        <v>6.5000000000000002E-2</v>
      </c>
      <c r="AE33" s="46" t="s">
        <v>77</v>
      </c>
      <c r="AF33" s="46" t="s">
        <v>77</v>
      </c>
      <c r="AG33" s="42" t="s">
        <v>77</v>
      </c>
      <c r="AH33" s="70">
        <f>AH34+AH38</f>
        <v>5.2880000000000003</v>
      </c>
      <c r="AI33" s="46" t="s">
        <v>77</v>
      </c>
      <c r="AJ33" s="46" t="s">
        <v>77</v>
      </c>
      <c r="AK33" s="46" t="s">
        <v>77</v>
      </c>
      <c r="AL33" s="46" t="s">
        <v>77</v>
      </c>
      <c r="AM33" s="70">
        <f>AM34</f>
        <v>20</v>
      </c>
      <c r="AN33" s="46" t="s">
        <v>77</v>
      </c>
      <c r="AO33" s="70">
        <f>AO34+AO38</f>
        <v>6.3280000000000012</v>
      </c>
      <c r="AP33" s="46" t="s">
        <v>77</v>
      </c>
      <c r="AQ33" s="46" t="s">
        <v>77</v>
      </c>
      <c r="AR33" s="70">
        <f>AR38</f>
        <v>7.5999999999999998E-2</v>
      </c>
      <c r="AS33" s="46" t="s">
        <v>77</v>
      </c>
      <c r="AT33" s="70">
        <f>AT34</f>
        <v>20</v>
      </c>
      <c r="AU33" s="46" t="s">
        <v>77</v>
      </c>
      <c r="AV33" s="46" t="s">
        <v>77</v>
      </c>
      <c r="AW33" s="46" t="s">
        <v>77</v>
      </c>
      <c r="AX33" s="46" t="s">
        <v>77</v>
      </c>
      <c r="AY33" s="46" t="s">
        <v>77</v>
      </c>
      <c r="AZ33" s="46" t="s">
        <v>77</v>
      </c>
      <c r="BA33" s="46" t="s">
        <v>77</v>
      </c>
      <c r="BB33" s="46" t="s">
        <v>77</v>
      </c>
      <c r="BC33" s="70" t="str">
        <f>BC34</f>
        <v>нд</v>
      </c>
      <c r="BD33" s="46" t="s">
        <v>77</v>
      </c>
      <c r="BE33" s="46" t="s">
        <v>77</v>
      </c>
      <c r="BF33" s="46" t="s">
        <v>77</v>
      </c>
      <c r="BG33" s="46" t="s">
        <v>77</v>
      </c>
      <c r="BH33" s="46" t="s">
        <v>77</v>
      </c>
      <c r="BI33" s="46" t="s">
        <v>77</v>
      </c>
      <c r="BJ33" s="70">
        <f>BJ34</f>
        <v>2.9980000000000002</v>
      </c>
      <c r="BK33" s="46" t="s">
        <v>77</v>
      </c>
      <c r="BL33" s="46" t="s">
        <v>77</v>
      </c>
      <c r="BM33" s="46" t="s">
        <v>77</v>
      </c>
      <c r="BN33" s="46" t="s">
        <v>77</v>
      </c>
      <c r="BO33" s="70">
        <f>BO34</f>
        <v>10</v>
      </c>
      <c r="BP33" s="46" t="s">
        <v>77</v>
      </c>
      <c r="BQ33" s="70">
        <f>SUM(BQ38,BQ34)</f>
        <v>3.33</v>
      </c>
      <c r="BR33" s="46" t="s">
        <v>77</v>
      </c>
      <c r="BS33" s="46" t="s">
        <v>77</v>
      </c>
      <c r="BT33" s="70">
        <f t="shared" ref="BT33" si="39">SUM(BT38,BT34)</f>
        <v>7.5999999999999998E-2</v>
      </c>
      <c r="BU33" s="46" t="s">
        <v>77</v>
      </c>
      <c r="BV33" s="70">
        <f>BV34</f>
        <v>10</v>
      </c>
      <c r="BW33" s="70">
        <f>BW34+BW38</f>
        <v>-0.81400000000000061</v>
      </c>
      <c r="BX33" s="46">
        <v>-14.76</v>
      </c>
      <c r="BY33" s="46" t="s">
        <v>77</v>
      </c>
      <c r="BZ33" s="46" t="s">
        <v>77</v>
      </c>
      <c r="CA33" s="77" t="s">
        <v>77</v>
      </c>
    </row>
    <row r="34" spans="1:79" s="6" customFormat="1" ht="63" x14ac:dyDescent="0.25">
      <c r="A34" s="50" t="s">
        <v>51</v>
      </c>
      <c r="B34" s="51" t="s">
        <v>71</v>
      </c>
      <c r="C34" s="46" t="s">
        <v>77</v>
      </c>
      <c r="D34" s="70">
        <f>SUM(D35)</f>
        <v>5.2880000000000003</v>
      </c>
      <c r="E34" s="42" t="s">
        <v>77</v>
      </c>
      <c r="F34" s="70">
        <f>SUM(F35)</f>
        <v>5.2880000000000003</v>
      </c>
      <c r="G34" s="46" t="s">
        <v>77</v>
      </c>
      <c r="H34" s="46" t="s">
        <v>77</v>
      </c>
      <c r="I34" s="46" t="s">
        <v>77</v>
      </c>
      <c r="J34" s="46" t="s">
        <v>77</v>
      </c>
      <c r="K34" s="70">
        <f>K35</f>
        <v>20</v>
      </c>
      <c r="L34" s="42" t="s">
        <v>77</v>
      </c>
      <c r="M34" s="70" t="s">
        <v>77</v>
      </c>
      <c r="N34" s="46" t="s">
        <v>77</v>
      </c>
      <c r="O34" s="46" t="s">
        <v>77</v>
      </c>
      <c r="P34" s="46" t="s">
        <v>77</v>
      </c>
      <c r="Q34" s="46" t="s">
        <v>77</v>
      </c>
      <c r="R34" s="46" t="s">
        <v>77</v>
      </c>
      <c r="S34" s="42" t="s">
        <v>77</v>
      </c>
      <c r="T34" s="70" t="s">
        <v>77</v>
      </c>
      <c r="U34" s="46" t="s">
        <v>77</v>
      </c>
      <c r="V34" s="46" t="s">
        <v>77</v>
      </c>
      <c r="W34" s="46" t="s">
        <v>77</v>
      </c>
      <c r="X34" s="46" t="s">
        <v>77</v>
      </c>
      <c r="Y34" s="71" t="str">
        <f>Y35</f>
        <v>нд</v>
      </c>
      <c r="Z34" s="42" t="s">
        <v>77</v>
      </c>
      <c r="AA34" s="70">
        <f>AA35</f>
        <v>5.2880000000000003</v>
      </c>
      <c r="AB34" s="46" t="s">
        <v>77</v>
      </c>
      <c r="AC34" s="46" t="s">
        <v>77</v>
      </c>
      <c r="AD34" s="46" t="s">
        <v>77</v>
      </c>
      <c r="AE34" s="46" t="s">
        <v>77</v>
      </c>
      <c r="AF34" s="46" t="s">
        <v>77</v>
      </c>
      <c r="AG34" s="42" t="s">
        <v>77</v>
      </c>
      <c r="AH34" s="70">
        <f>AH35</f>
        <v>5.2880000000000003</v>
      </c>
      <c r="AI34" s="46" t="s">
        <v>77</v>
      </c>
      <c r="AJ34" s="46" t="s">
        <v>77</v>
      </c>
      <c r="AK34" s="46" t="s">
        <v>77</v>
      </c>
      <c r="AL34" s="46" t="s">
        <v>77</v>
      </c>
      <c r="AM34" s="70">
        <f>AM35</f>
        <v>20</v>
      </c>
      <c r="AN34" s="46" t="s">
        <v>77</v>
      </c>
      <c r="AO34" s="70">
        <f>AO35</f>
        <v>5.9920000000000009</v>
      </c>
      <c r="AP34" s="46" t="s">
        <v>77</v>
      </c>
      <c r="AQ34" s="46" t="s">
        <v>77</v>
      </c>
      <c r="AR34" s="46" t="s">
        <v>77</v>
      </c>
      <c r="AS34" s="46" t="s">
        <v>77</v>
      </c>
      <c r="AT34" s="70">
        <f>AT35</f>
        <v>20</v>
      </c>
      <c r="AU34" s="46" t="s">
        <v>77</v>
      </c>
      <c r="AV34" s="46" t="s">
        <v>77</v>
      </c>
      <c r="AW34" s="46" t="s">
        <v>77</v>
      </c>
      <c r="AX34" s="46" t="s">
        <v>77</v>
      </c>
      <c r="AY34" s="46" t="s">
        <v>77</v>
      </c>
      <c r="AZ34" s="46" t="s">
        <v>77</v>
      </c>
      <c r="BA34" s="46" t="s">
        <v>77</v>
      </c>
      <c r="BB34" s="46" t="s">
        <v>77</v>
      </c>
      <c r="BC34" s="70" t="str">
        <f>BC35</f>
        <v>нд</v>
      </c>
      <c r="BD34" s="46" t="s">
        <v>77</v>
      </c>
      <c r="BE34" s="46" t="s">
        <v>77</v>
      </c>
      <c r="BF34" s="46" t="s">
        <v>77</v>
      </c>
      <c r="BG34" s="46" t="s">
        <v>77</v>
      </c>
      <c r="BH34" s="46" t="s">
        <v>77</v>
      </c>
      <c r="BI34" s="46" t="s">
        <v>77</v>
      </c>
      <c r="BJ34" s="70">
        <f>BJ35</f>
        <v>2.9980000000000002</v>
      </c>
      <c r="BK34" s="46" t="s">
        <v>77</v>
      </c>
      <c r="BL34" s="46" t="s">
        <v>77</v>
      </c>
      <c r="BM34" s="46" t="s">
        <v>77</v>
      </c>
      <c r="BN34" s="46" t="s">
        <v>77</v>
      </c>
      <c r="BO34" s="70">
        <f>BO35</f>
        <v>10</v>
      </c>
      <c r="BP34" s="46" t="s">
        <v>77</v>
      </c>
      <c r="BQ34" s="70">
        <f>BQ35</f>
        <v>2.9940000000000002</v>
      </c>
      <c r="BR34" s="46" t="s">
        <v>77</v>
      </c>
      <c r="BS34" s="46" t="s">
        <v>77</v>
      </c>
      <c r="BT34" s="46" t="s">
        <v>77</v>
      </c>
      <c r="BU34" s="46" t="s">
        <v>77</v>
      </c>
      <c r="BV34" s="70">
        <f>BV35</f>
        <v>10</v>
      </c>
      <c r="BW34" s="70">
        <f>BW35</f>
        <v>-0.70400000000000063</v>
      </c>
      <c r="BX34" s="46">
        <v>-13.31</v>
      </c>
      <c r="BY34" s="46" t="s">
        <v>77</v>
      </c>
      <c r="BZ34" s="46" t="s">
        <v>77</v>
      </c>
      <c r="CA34" s="77" t="s">
        <v>77</v>
      </c>
    </row>
    <row r="35" spans="1:79" s="6" customFormat="1" ht="31.5" x14ac:dyDescent="0.25">
      <c r="A35" s="50" t="s">
        <v>52</v>
      </c>
      <c r="B35" s="51" t="s">
        <v>72</v>
      </c>
      <c r="C35" s="46" t="s">
        <v>77</v>
      </c>
      <c r="D35" s="70">
        <f>SUM(D36:D37)</f>
        <v>5.2880000000000003</v>
      </c>
      <c r="E35" s="42" t="s">
        <v>77</v>
      </c>
      <c r="F35" s="70">
        <f>SUM(F36:F37)</f>
        <v>5.2880000000000003</v>
      </c>
      <c r="G35" s="46" t="s">
        <v>77</v>
      </c>
      <c r="H35" s="46" t="s">
        <v>77</v>
      </c>
      <c r="I35" s="46" t="s">
        <v>77</v>
      </c>
      <c r="J35" s="46" t="s">
        <v>77</v>
      </c>
      <c r="K35" s="70">
        <f>SUM(K36:K37)</f>
        <v>20</v>
      </c>
      <c r="L35" s="42" t="s">
        <v>77</v>
      </c>
      <c r="M35" s="70" t="s">
        <v>77</v>
      </c>
      <c r="N35" s="46" t="s">
        <v>77</v>
      </c>
      <c r="O35" s="46" t="s">
        <v>77</v>
      </c>
      <c r="P35" s="46" t="s">
        <v>77</v>
      </c>
      <c r="Q35" s="46" t="s">
        <v>77</v>
      </c>
      <c r="R35" s="46" t="s">
        <v>77</v>
      </c>
      <c r="S35" s="42" t="s">
        <v>77</v>
      </c>
      <c r="T35" s="70" t="s">
        <v>77</v>
      </c>
      <c r="U35" s="46" t="s">
        <v>77</v>
      </c>
      <c r="V35" s="46" t="s">
        <v>77</v>
      </c>
      <c r="W35" s="46" t="s">
        <v>77</v>
      </c>
      <c r="X35" s="46" t="s">
        <v>77</v>
      </c>
      <c r="Y35" s="71" t="s">
        <v>77</v>
      </c>
      <c r="Z35" s="42" t="s">
        <v>77</v>
      </c>
      <c r="AA35" s="70">
        <f>SUM(AA36:AA37)</f>
        <v>5.2880000000000003</v>
      </c>
      <c r="AB35" s="46" t="s">
        <v>77</v>
      </c>
      <c r="AC35" s="46" t="s">
        <v>77</v>
      </c>
      <c r="AD35" s="46" t="s">
        <v>77</v>
      </c>
      <c r="AE35" s="46" t="s">
        <v>77</v>
      </c>
      <c r="AF35" s="46" t="s">
        <v>77</v>
      </c>
      <c r="AG35" s="42" t="s">
        <v>77</v>
      </c>
      <c r="AH35" s="70">
        <f>SUM(AH36:AH37)</f>
        <v>5.2880000000000003</v>
      </c>
      <c r="AI35" s="46" t="s">
        <v>77</v>
      </c>
      <c r="AJ35" s="46" t="s">
        <v>77</v>
      </c>
      <c r="AK35" s="46" t="s">
        <v>77</v>
      </c>
      <c r="AL35" s="46" t="s">
        <v>77</v>
      </c>
      <c r="AM35" s="70">
        <f>SUM(AM36:AM37)</f>
        <v>20</v>
      </c>
      <c r="AN35" s="46" t="str">
        <f>AN37</f>
        <v>нд</v>
      </c>
      <c r="AO35" s="70">
        <f>SUM(AO36:AO37)</f>
        <v>5.9920000000000009</v>
      </c>
      <c r="AP35" s="46" t="s">
        <v>77</v>
      </c>
      <c r="AQ35" s="46" t="s">
        <v>77</v>
      </c>
      <c r="AR35" s="46" t="s">
        <v>77</v>
      </c>
      <c r="AS35" s="46" t="s">
        <v>77</v>
      </c>
      <c r="AT35" s="70">
        <f>SUM(AT36:AT37)</f>
        <v>20</v>
      </c>
      <c r="AU35" s="46" t="s">
        <v>77</v>
      </c>
      <c r="AV35" s="46" t="s">
        <v>77</v>
      </c>
      <c r="AW35" s="46" t="s">
        <v>77</v>
      </c>
      <c r="AX35" s="46" t="s">
        <v>77</v>
      </c>
      <c r="AY35" s="46" t="s">
        <v>77</v>
      </c>
      <c r="AZ35" s="46" t="s">
        <v>77</v>
      </c>
      <c r="BA35" s="46" t="s">
        <v>77</v>
      </c>
      <c r="BB35" s="46" t="s">
        <v>77</v>
      </c>
      <c r="BC35" s="70" t="str">
        <f>BC37</f>
        <v>нд</v>
      </c>
      <c r="BD35" s="46" t="s">
        <v>77</v>
      </c>
      <c r="BE35" s="46" t="s">
        <v>77</v>
      </c>
      <c r="BF35" s="46" t="s">
        <v>77</v>
      </c>
      <c r="BG35" s="46" t="s">
        <v>77</v>
      </c>
      <c r="BH35" s="46" t="s">
        <v>77</v>
      </c>
      <c r="BI35" s="46" t="s">
        <v>77</v>
      </c>
      <c r="BJ35" s="70">
        <f>SUM(BJ36:BJ37)</f>
        <v>2.9980000000000002</v>
      </c>
      <c r="BK35" s="46" t="s">
        <v>77</v>
      </c>
      <c r="BL35" s="46" t="s">
        <v>77</v>
      </c>
      <c r="BM35" s="46" t="s">
        <v>77</v>
      </c>
      <c r="BN35" s="46" t="s">
        <v>77</v>
      </c>
      <c r="BO35" s="70">
        <f>SUM(BO36:BO37)</f>
        <v>10</v>
      </c>
      <c r="BP35" s="46" t="s">
        <v>77</v>
      </c>
      <c r="BQ35" s="70">
        <f>SUM(BQ36:BQ37)</f>
        <v>2.9940000000000002</v>
      </c>
      <c r="BR35" s="46" t="s">
        <v>77</v>
      </c>
      <c r="BS35" s="46" t="s">
        <v>77</v>
      </c>
      <c r="BT35" s="46" t="s">
        <v>77</v>
      </c>
      <c r="BU35" s="46" t="s">
        <v>77</v>
      </c>
      <c r="BV35" s="70">
        <f>SUM(BV36:BV37)</f>
        <v>10</v>
      </c>
      <c r="BW35" s="70">
        <f>SUM(BW36:BW37)</f>
        <v>-0.70400000000000063</v>
      </c>
      <c r="BX35" s="70">
        <v>-13.31</v>
      </c>
      <c r="BY35" s="46" t="s">
        <v>77</v>
      </c>
      <c r="BZ35" s="46" t="s">
        <v>77</v>
      </c>
      <c r="CA35" s="77" t="s">
        <v>77</v>
      </c>
    </row>
    <row r="36" spans="1:79" s="6" customFormat="1" ht="25.5" x14ac:dyDescent="0.25">
      <c r="A36" s="90" t="s">
        <v>76</v>
      </c>
      <c r="B36" s="91" t="s">
        <v>166</v>
      </c>
      <c r="C36" s="88" t="s">
        <v>167</v>
      </c>
      <c r="D36" s="70">
        <v>2.6459999999999999</v>
      </c>
      <c r="E36" s="42" t="s">
        <v>77</v>
      </c>
      <c r="F36" s="70">
        <v>2.6459999999999999</v>
      </c>
      <c r="G36" s="46" t="s">
        <v>77</v>
      </c>
      <c r="H36" s="46" t="s">
        <v>77</v>
      </c>
      <c r="I36" s="46" t="s">
        <v>77</v>
      </c>
      <c r="J36" s="46" t="s">
        <v>77</v>
      </c>
      <c r="K36" s="46">
        <v>10</v>
      </c>
      <c r="L36" s="42" t="s">
        <v>77</v>
      </c>
      <c r="M36" s="70" t="s">
        <v>77</v>
      </c>
      <c r="N36" s="46" t="s">
        <v>77</v>
      </c>
      <c r="O36" s="46" t="s">
        <v>77</v>
      </c>
      <c r="P36" s="46" t="s">
        <v>77</v>
      </c>
      <c r="Q36" s="46" t="s">
        <v>77</v>
      </c>
      <c r="R36" s="46" t="s">
        <v>77</v>
      </c>
      <c r="S36" s="42" t="s">
        <v>77</v>
      </c>
      <c r="T36" s="70" t="s">
        <v>77</v>
      </c>
      <c r="U36" s="46" t="s">
        <v>77</v>
      </c>
      <c r="V36" s="46" t="s">
        <v>77</v>
      </c>
      <c r="W36" s="46" t="s">
        <v>77</v>
      </c>
      <c r="X36" s="46" t="s">
        <v>77</v>
      </c>
      <c r="Y36" s="71" t="s">
        <v>77</v>
      </c>
      <c r="Z36" s="42" t="s">
        <v>77</v>
      </c>
      <c r="AA36" s="70">
        <v>2.6459999999999999</v>
      </c>
      <c r="AB36" s="46" t="s">
        <v>77</v>
      </c>
      <c r="AC36" s="46" t="s">
        <v>77</v>
      </c>
      <c r="AD36" s="46" t="s">
        <v>77</v>
      </c>
      <c r="AE36" s="46" t="s">
        <v>77</v>
      </c>
      <c r="AF36" s="46" t="s">
        <v>77</v>
      </c>
      <c r="AG36" s="42" t="s">
        <v>77</v>
      </c>
      <c r="AH36" s="70">
        <v>2.6459999999999999</v>
      </c>
      <c r="AI36" s="46" t="s">
        <v>77</v>
      </c>
      <c r="AJ36" s="46" t="s">
        <v>77</v>
      </c>
      <c r="AK36" s="46" t="s">
        <v>77</v>
      </c>
      <c r="AL36" s="46" t="s">
        <v>77</v>
      </c>
      <c r="AM36" s="46">
        <v>10</v>
      </c>
      <c r="AN36" s="46" t="str">
        <f>AN38</f>
        <v>нд</v>
      </c>
      <c r="AO36" s="46">
        <f>SUM(AV36,BC36,BJ36,BQ36)</f>
        <v>2.9980000000000002</v>
      </c>
      <c r="AP36" s="46" t="s">
        <v>77</v>
      </c>
      <c r="AQ36" s="46" t="s">
        <v>77</v>
      </c>
      <c r="AR36" s="46" t="s">
        <v>77</v>
      </c>
      <c r="AS36" s="46" t="s">
        <v>77</v>
      </c>
      <c r="AT36" s="46">
        <v>10</v>
      </c>
      <c r="AU36" s="46" t="s">
        <v>77</v>
      </c>
      <c r="AV36" s="46" t="s">
        <v>77</v>
      </c>
      <c r="AW36" s="46" t="s">
        <v>77</v>
      </c>
      <c r="AX36" s="46" t="s">
        <v>77</v>
      </c>
      <c r="AY36" s="46" t="s">
        <v>77</v>
      </c>
      <c r="AZ36" s="46" t="s">
        <v>77</v>
      </c>
      <c r="BA36" s="46" t="s">
        <v>77</v>
      </c>
      <c r="BB36" s="46" t="s">
        <v>77</v>
      </c>
      <c r="BC36" s="70" t="str">
        <f>BC38</f>
        <v>нд</v>
      </c>
      <c r="BD36" s="46" t="s">
        <v>77</v>
      </c>
      <c r="BE36" s="46" t="s">
        <v>77</v>
      </c>
      <c r="BF36" s="46" t="s">
        <v>77</v>
      </c>
      <c r="BG36" s="46" t="s">
        <v>77</v>
      </c>
      <c r="BH36" s="46" t="s">
        <v>77</v>
      </c>
      <c r="BI36" s="46" t="s">
        <v>77</v>
      </c>
      <c r="BJ36" s="46">
        <v>2.9980000000000002</v>
      </c>
      <c r="BK36" s="46" t="s">
        <v>77</v>
      </c>
      <c r="BL36" s="46" t="s">
        <v>77</v>
      </c>
      <c r="BM36" s="46" t="s">
        <v>77</v>
      </c>
      <c r="BN36" s="46" t="s">
        <v>77</v>
      </c>
      <c r="BO36" s="46">
        <v>10</v>
      </c>
      <c r="BP36" s="46" t="s">
        <v>77</v>
      </c>
      <c r="BQ36" s="46" t="s">
        <v>77</v>
      </c>
      <c r="BR36" s="46" t="s">
        <v>77</v>
      </c>
      <c r="BS36" s="46" t="s">
        <v>77</v>
      </c>
      <c r="BT36" s="46" t="s">
        <v>77</v>
      </c>
      <c r="BU36" s="46" t="s">
        <v>77</v>
      </c>
      <c r="BV36" s="46" t="s">
        <v>77</v>
      </c>
      <c r="BW36" s="46">
        <f>F36-AO36</f>
        <v>-0.35200000000000031</v>
      </c>
      <c r="BX36" s="46">
        <v>-13.3</v>
      </c>
      <c r="BY36" s="46" t="s">
        <v>77</v>
      </c>
      <c r="BZ36" s="46" t="s">
        <v>77</v>
      </c>
      <c r="CA36" s="77" t="s">
        <v>77</v>
      </c>
    </row>
    <row r="37" spans="1:79" s="6" customFormat="1" ht="25.5" x14ac:dyDescent="0.25">
      <c r="A37" s="90" t="s">
        <v>168</v>
      </c>
      <c r="B37" s="91" t="s">
        <v>169</v>
      </c>
      <c r="C37" s="88" t="s">
        <v>170</v>
      </c>
      <c r="D37" s="70">
        <v>2.6419999999999999</v>
      </c>
      <c r="E37" s="42" t="s">
        <v>77</v>
      </c>
      <c r="F37" s="70">
        <v>2.6419999999999999</v>
      </c>
      <c r="G37" s="46" t="s">
        <v>77</v>
      </c>
      <c r="H37" s="46" t="s">
        <v>77</v>
      </c>
      <c r="I37" s="46" t="s">
        <v>77</v>
      </c>
      <c r="J37" s="46" t="s">
        <v>77</v>
      </c>
      <c r="K37" s="46">
        <v>10</v>
      </c>
      <c r="L37" s="42" t="s">
        <v>77</v>
      </c>
      <c r="M37" s="70" t="s">
        <v>77</v>
      </c>
      <c r="N37" s="46" t="s">
        <v>77</v>
      </c>
      <c r="O37" s="46" t="s">
        <v>77</v>
      </c>
      <c r="P37" s="46" t="s">
        <v>77</v>
      </c>
      <c r="Q37" s="46" t="s">
        <v>77</v>
      </c>
      <c r="R37" s="46" t="s">
        <v>77</v>
      </c>
      <c r="S37" s="42" t="s">
        <v>77</v>
      </c>
      <c r="T37" s="70" t="s">
        <v>77</v>
      </c>
      <c r="U37" s="46" t="s">
        <v>77</v>
      </c>
      <c r="V37" s="46" t="s">
        <v>77</v>
      </c>
      <c r="W37" s="46" t="s">
        <v>77</v>
      </c>
      <c r="X37" s="46" t="s">
        <v>77</v>
      </c>
      <c r="Y37" s="46" t="s">
        <v>77</v>
      </c>
      <c r="Z37" s="42" t="s">
        <v>77</v>
      </c>
      <c r="AA37" s="70">
        <v>2.6419999999999999</v>
      </c>
      <c r="AB37" s="46" t="s">
        <v>77</v>
      </c>
      <c r="AC37" s="46" t="s">
        <v>77</v>
      </c>
      <c r="AD37" s="46" t="s">
        <v>77</v>
      </c>
      <c r="AE37" s="46" t="s">
        <v>77</v>
      </c>
      <c r="AF37" s="46" t="s">
        <v>77</v>
      </c>
      <c r="AG37" s="42" t="s">
        <v>77</v>
      </c>
      <c r="AH37" s="70">
        <v>2.6419999999999999</v>
      </c>
      <c r="AI37" s="46" t="s">
        <v>77</v>
      </c>
      <c r="AJ37" s="46" t="s">
        <v>77</v>
      </c>
      <c r="AK37" s="46" t="s">
        <v>77</v>
      </c>
      <c r="AL37" s="46" t="s">
        <v>77</v>
      </c>
      <c r="AM37" s="46">
        <v>10</v>
      </c>
      <c r="AN37" s="46" t="s">
        <v>77</v>
      </c>
      <c r="AO37" s="46">
        <f>SUM(AV37,BC37,BJ37,BQ37)</f>
        <v>2.9940000000000002</v>
      </c>
      <c r="AP37" s="46" t="s">
        <v>77</v>
      </c>
      <c r="AQ37" s="46" t="s">
        <v>77</v>
      </c>
      <c r="AR37" s="46" t="s">
        <v>77</v>
      </c>
      <c r="AS37" s="46" t="s">
        <v>77</v>
      </c>
      <c r="AT37" s="46">
        <v>10</v>
      </c>
      <c r="AU37" s="46" t="s">
        <v>77</v>
      </c>
      <c r="AV37" s="46" t="s">
        <v>77</v>
      </c>
      <c r="AW37" s="46" t="s">
        <v>77</v>
      </c>
      <c r="AX37" s="46" t="s">
        <v>77</v>
      </c>
      <c r="AY37" s="46" t="s">
        <v>77</v>
      </c>
      <c r="AZ37" s="46" t="s">
        <v>77</v>
      </c>
      <c r="BA37" s="46" t="s">
        <v>77</v>
      </c>
      <c r="BB37" s="46" t="s">
        <v>77</v>
      </c>
      <c r="BC37" s="86" t="s">
        <v>77</v>
      </c>
      <c r="BD37" s="46" t="s">
        <v>77</v>
      </c>
      <c r="BE37" s="46" t="s">
        <v>77</v>
      </c>
      <c r="BF37" s="46" t="s">
        <v>77</v>
      </c>
      <c r="BG37" s="46" t="s">
        <v>77</v>
      </c>
      <c r="BH37" s="46" t="s">
        <v>77</v>
      </c>
      <c r="BI37" s="46" t="s">
        <v>77</v>
      </c>
      <c r="BJ37" s="46" t="s">
        <v>77</v>
      </c>
      <c r="BK37" s="46" t="s">
        <v>77</v>
      </c>
      <c r="BL37" s="46" t="s">
        <v>77</v>
      </c>
      <c r="BM37" s="46" t="s">
        <v>77</v>
      </c>
      <c r="BN37" s="46" t="s">
        <v>77</v>
      </c>
      <c r="BO37" s="46" t="s">
        <v>77</v>
      </c>
      <c r="BP37" s="46" t="s">
        <v>77</v>
      </c>
      <c r="BQ37" s="46">
        <v>2.9940000000000002</v>
      </c>
      <c r="BR37" s="46" t="s">
        <v>77</v>
      </c>
      <c r="BS37" s="46" t="s">
        <v>77</v>
      </c>
      <c r="BT37" s="46" t="s">
        <v>77</v>
      </c>
      <c r="BU37" s="46" t="s">
        <v>77</v>
      </c>
      <c r="BV37" s="46">
        <v>10</v>
      </c>
      <c r="BW37" s="46">
        <f>F37-AO37</f>
        <v>-0.35200000000000031</v>
      </c>
      <c r="BX37" s="46">
        <v>-13.32</v>
      </c>
      <c r="BY37" s="46" t="s">
        <v>77</v>
      </c>
      <c r="BZ37" s="46" t="s">
        <v>77</v>
      </c>
      <c r="CA37" s="77" t="s">
        <v>77</v>
      </c>
    </row>
    <row r="38" spans="1:79" s="6" customFormat="1" ht="47.25" x14ac:dyDescent="0.25">
      <c r="A38" s="54" t="s">
        <v>73</v>
      </c>
      <c r="B38" s="53" t="s">
        <v>53</v>
      </c>
      <c r="C38" s="46" t="s">
        <v>77</v>
      </c>
      <c r="D38" s="70">
        <f>SUM(D39:D40)</f>
        <v>0.22600000000000001</v>
      </c>
      <c r="E38" s="42" t="s">
        <v>77</v>
      </c>
      <c r="F38" s="70">
        <f>SUM(F39:F40)</f>
        <v>0.22600000000000001</v>
      </c>
      <c r="G38" s="46" t="s">
        <v>77</v>
      </c>
      <c r="H38" s="46" t="s">
        <v>77</v>
      </c>
      <c r="I38" s="78">
        <f>SUM(I39:I40)</f>
        <v>6.5000000000000002E-2</v>
      </c>
      <c r="J38" s="46" t="s">
        <v>77</v>
      </c>
      <c r="K38" s="46" t="s">
        <v>77</v>
      </c>
      <c r="L38" s="42" t="s">
        <v>77</v>
      </c>
      <c r="M38" s="70" t="s">
        <v>77</v>
      </c>
      <c r="N38" s="46" t="s">
        <v>77</v>
      </c>
      <c r="O38" s="46" t="s">
        <v>77</v>
      </c>
      <c r="P38" s="46" t="s">
        <v>77</v>
      </c>
      <c r="Q38" s="46" t="s">
        <v>77</v>
      </c>
      <c r="R38" s="46" t="s">
        <v>77</v>
      </c>
      <c r="S38" s="42" t="s">
        <v>77</v>
      </c>
      <c r="T38" s="70" t="s">
        <v>77</v>
      </c>
      <c r="U38" s="46" t="s">
        <v>77</v>
      </c>
      <c r="V38" s="46" t="s">
        <v>77</v>
      </c>
      <c r="W38" s="46" t="s">
        <v>77</v>
      </c>
      <c r="X38" s="46" t="s">
        <v>77</v>
      </c>
      <c r="Y38" s="46" t="s">
        <v>77</v>
      </c>
      <c r="Z38" s="42" t="s">
        <v>77</v>
      </c>
      <c r="AA38" s="70">
        <f>SUM(AA39:AA40)</f>
        <v>0.22600000000000001</v>
      </c>
      <c r="AB38" s="46" t="s">
        <v>77</v>
      </c>
      <c r="AC38" s="46" t="s">
        <v>77</v>
      </c>
      <c r="AD38" s="78">
        <f>SUM(AD39:AD40)</f>
        <v>6.5000000000000002E-2</v>
      </c>
      <c r="AE38" s="46" t="s">
        <v>77</v>
      </c>
      <c r="AF38" s="46" t="s">
        <v>77</v>
      </c>
      <c r="AG38" s="42" t="s">
        <v>77</v>
      </c>
      <c r="AH38" s="70">
        <f>SUM(AH39:AH40)</f>
        <v>0</v>
      </c>
      <c r="AI38" s="46" t="s">
        <v>77</v>
      </c>
      <c r="AJ38" s="46" t="s">
        <v>77</v>
      </c>
      <c r="AK38" s="78" t="s">
        <v>77</v>
      </c>
      <c r="AL38" s="46" t="s">
        <v>77</v>
      </c>
      <c r="AM38" s="46" t="s">
        <v>77</v>
      </c>
      <c r="AN38" s="46" t="s">
        <v>77</v>
      </c>
      <c r="AO38" s="70">
        <f>SUM(AO39:AO40)</f>
        <v>0.33600000000000002</v>
      </c>
      <c r="AP38" s="46" t="s">
        <v>77</v>
      </c>
      <c r="AQ38" s="46" t="s">
        <v>77</v>
      </c>
      <c r="AR38" s="70">
        <f>SUM(AR39:AR40)</f>
        <v>7.5999999999999998E-2</v>
      </c>
      <c r="AS38" s="46" t="s">
        <v>77</v>
      </c>
      <c r="AT38" s="46" t="s">
        <v>77</v>
      </c>
      <c r="AU38" s="46" t="s">
        <v>77</v>
      </c>
      <c r="AV38" s="46" t="s">
        <v>77</v>
      </c>
      <c r="AW38" s="46" t="s">
        <v>77</v>
      </c>
      <c r="AX38" s="46" t="s">
        <v>77</v>
      </c>
      <c r="AY38" s="46" t="s">
        <v>77</v>
      </c>
      <c r="AZ38" s="46" t="s">
        <v>77</v>
      </c>
      <c r="BA38" s="46" t="s">
        <v>77</v>
      </c>
      <c r="BB38" s="46" t="s">
        <v>77</v>
      </c>
      <c r="BC38" s="46" t="s">
        <v>77</v>
      </c>
      <c r="BD38" s="46" t="s">
        <v>77</v>
      </c>
      <c r="BE38" s="46" t="s">
        <v>77</v>
      </c>
      <c r="BF38" s="46" t="s">
        <v>77</v>
      </c>
      <c r="BG38" s="46" t="s">
        <v>77</v>
      </c>
      <c r="BH38" s="46" t="s">
        <v>77</v>
      </c>
      <c r="BI38" s="46" t="s">
        <v>77</v>
      </c>
      <c r="BJ38" s="46" t="s">
        <v>77</v>
      </c>
      <c r="BK38" s="46" t="s">
        <v>77</v>
      </c>
      <c r="BL38" s="46" t="s">
        <v>77</v>
      </c>
      <c r="BM38" s="46" t="s">
        <v>77</v>
      </c>
      <c r="BN38" s="46" t="s">
        <v>77</v>
      </c>
      <c r="BO38" s="46" t="s">
        <v>77</v>
      </c>
      <c r="BP38" s="46" t="s">
        <v>77</v>
      </c>
      <c r="BQ38" s="46">
        <f>SUM(BQ40)</f>
        <v>0.33600000000000002</v>
      </c>
      <c r="BR38" s="46" t="s">
        <v>77</v>
      </c>
      <c r="BS38" s="46" t="s">
        <v>77</v>
      </c>
      <c r="BT38" s="46">
        <f>SUM(BT40)</f>
        <v>7.5999999999999998E-2</v>
      </c>
      <c r="BU38" s="46" t="s">
        <v>77</v>
      </c>
      <c r="BV38" s="46" t="s">
        <v>77</v>
      </c>
      <c r="BW38" s="46">
        <f>SUM(BW40)</f>
        <v>-0.11000000000000001</v>
      </c>
      <c r="BX38" s="46">
        <f>SUM(BX40)</f>
        <v>-48.67</v>
      </c>
      <c r="BY38" s="46" t="s">
        <v>77</v>
      </c>
      <c r="BZ38" s="46" t="s">
        <v>77</v>
      </c>
      <c r="CA38" s="77" t="s">
        <v>77</v>
      </c>
    </row>
    <row r="39" spans="1:79" s="6" customFormat="1" ht="31.5" x14ac:dyDescent="0.25">
      <c r="A39" s="54" t="s">
        <v>171</v>
      </c>
      <c r="B39" s="92" t="s">
        <v>172</v>
      </c>
      <c r="C39" s="46" t="s">
        <v>77</v>
      </c>
      <c r="D39" s="70" t="s">
        <v>77</v>
      </c>
      <c r="E39" s="70" t="s">
        <v>77</v>
      </c>
      <c r="F39" s="70" t="s">
        <v>77</v>
      </c>
      <c r="G39" s="70" t="s">
        <v>77</v>
      </c>
      <c r="H39" s="70" t="s">
        <v>77</v>
      </c>
      <c r="I39" s="70" t="s">
        <v>77</v>
      </c>
      <c r="J39" s="70" t="s">
        <v>77</v>
      </c>
      <c r="K39" s="70" t="s">
        <v>77</v>
      </c>
      <c r="L39" s="70" t="s">
        <v>77</v>
      </c>
      <c r="M39" s="70" t="s">
        <v>77</v>
      </c>
      <c r="N39" s="70" t="s">
        <v>77</v>
      </c>
      <c r="O39" s="70" t="s">
        <v>77</v>
      </c>
      <c r="P39" s="70" t="s">
        <v>77</v>
      </c>
      <c r="Q39" s="70" t="s">
        <v>77</v>
      </c>
      <c r="R39" s="70" t="s">
        <v>77</v>
      </c>
      <c r="S39" s="70" t="s">
        <v>77</v>
      </c>
      <c r="T39" s="70" t="s">
        <v>77</v>
      </c>
      <c r="U39" s="70" t="s">
        <v>77</v>
      </c>
      <c r="V39" s="70" t="s">
        <v>77</v>
      </c>
      <c r="W39" s="70" t="s">
        <v>77</v>
      </c>
      <c r="X39" s="70" t="s">
        <v>77</v>
      </c>
      <c r="Y39" s="70" t="s">
        <v>77</v>
      </c>
      <c r="Z39" s="70" t="s">
        <v>77</v>
      </c>
      <c r="AA39" s="70" t="s">
        <v>77</v>
      </c>
      <c r="AB39" s="70" t="s">
        <v>77</v>
      </c>
      <c r="AC39" s="70" t="s">
        <v>77</v>
      </c>
      <c r="AD39" s="70" t="s">
        <v>77</v>
      </c>
      <c r="AE39" s="70" t="s">
        <v>77</v>
      </c>
      <c r="AF39" s="70" t="s">
        <v>77</v>
      </c>
      <c r="AG39" s="70" t="s">
        <v>77</v>
      </c>
      <c r="AH39" s="70" t="s">
        <v>77</v>
      </c>
      <c r="AI39" s="70" t="s">
        <v>77</v>
      </c>
      <c r="AJ39" s="70" t="s">
        <v>77</v>
      </c>
      <c r="AK39" s="70" t="s">
        <v>77</v>
      </c>
      <c r="AL39" s="70" t="s">
        <v>77</v>
      </c>
      <c r="AM39" s="70" t="s">
        <v>77</v>
      </c>
      <c r="AN39" s="70" t="s">
        <v>77</v>
      </c>
      <c r="AO39" s="70" t="s">
        <v>77</v>
      </c>
      <c r="AP39" s="70" t="s">
        <v>77</v>
      </c>
      <c r="AQ39" s="70" t="s">
        <v>77</v>
      </c>
      <c r="AR39" s="70" t="s">
        <v>77</v>
      </c>
      <c r="AS39" s="70" t="s">
        <v>77</v>
      </c>
      <c r="AT39" s="70" t="s">
        <v>77</v>
      </c>
      <c r="AU39" s="70" t="s">
        <v>77</v>
      </c>
      <c r="AV39" s="70" t="s">
        <v>77</v>
      </c>
      <c r="AW39" s="70" t="s">
        <v>77</v>
      </c>
      <c r="AX39" s="70" t="s">
        <v>77</v>
      </c>
      <c r="AY39" s="70" t="s">
        <v>77</v>
      </c>
      <c r="AZ39" s="70" t="s">
        <v>77</v>
      </c>
      <c r="BA39" s="70" t="s">
        <v>77</v>
      </c>
      <c r="BB39" s="70" t="s">
        <v>77</v>
      </c>
      <c r="BC39" s="70" t="s">
        <v>77</v>
      </c>
      <c r="BD39" s="70" t="s">
        <v>77</v>
      </c>
      <c r="BE39" s="70" t="s">
        <v>77</v>
      </c>
      <c r="BF39" s="70" t="s">
        <v>77</v>
      </c>
      <c r="BG39" s="70" t="s">
        <v>77</v>
      </c>
      <c r="BH39" s="70" t="s">
        <v>77</v>
      </c>
      <c r="BI39" s="70" t="s">
        <v>77</v>
      </c>
      <c r="BJ39" s="70" t="s">
        <v>77</v>
      </c>
      <c r="BK39" s="70" t="s">
        <v>77</v>
      </c>
      <c r="BL39" s="70" t="s">
        <v>77</v>
      </c>
      <c r="BM39" s="70" t="s">
        <v>77</v>
      </c>
      <c r="BN39" s="70" t="s">
        <v>77</v>
      </c>
      <c r="BO39" s="70" t="s">
        <v>77</v>
      </c>
      <c r="BP39" s="70" t="s">
        <v>77</v>
      </c>
      <c r="BQ39" s="70" t="s">
        <v>77</v>
      </c>
      <c r="BR39" s="70" t="s">
        <v>77</v>
      </c>
      <c r="BS39" s="70" t="s">
        <v>77</v>
      </c>
      <c r="BT39" s="70" t="s">
        <v>77</v>
      </c>
      <c r="BU39" s="70" t="s">
        <v>77</v>
      </c>
      <c r="BV39" s="70" t="s">
        <v>77</v>
      </c>
      <c r="BW39" s="70" t="s">
        <v>77</v>
      </c>
      <c r="BX39" s="70" t="s">
        <v>77</v>
      </c>
      <c r="BY39" s="70" t="s">
        <v>77</v>
      </c>
      <c r="BZ39" s="70" t="s">
        <v>77</v>
      </c>
      <c r="CA39" s="70" t="s">
        <v>77</v>
      </c>
    </row>
    <row r="40" spans="1:79" s="6" customFormat="1" ht="31.5" x14ac:dyDescent="0.25">
      <c r="A40" s="54" t="s">
        <v>173</v>
      </c>
      <c r="B40" s="51" t="s">
        <v>174</v>
      </c>
      <c r="C40" s="46" t="s">
        <v>77</v>
      </c>
      <c r="D40" s="70">
        <f>D41</f>
        <v>0.22600000000000001</v>
      </c>
      <c r="E40" s="70" t="s">
        <v>77</v>
      </c>
      <c r="F40" s="70">
        <f>F41</f>
        <v>0.22600000000000001</v>
      </c>
      <c r="G40" s="70" t="s">
        <v>77</v>
      </c>
      <c r="H40" s="70" t="s">
        <v>77</v>
      </c>
      <c r="I40" s="70">
        <f>I41</f>
        <v>6.5000000000000002E-2</v>
      </c>
      <c r="J40" s="70" t="s">
        <v>77</v>
      </c>
      <c r="K40" s="70" t="s">
        <v>77</v>
      </c>
      <c r="L40" s="70" t="s">
        <v>77</v>
      </c>
      <c r="M40" s="70" t="s">
        <v>77</v>
      </c>
      <c r="N40" s="70" t="s">
        <v>77</v>
      </c>
      <c r="O40" s="70" t="s">
        <v>77</v>
      </c>
      <c r="P40" s="70" t="s">
        <v>77</v>
      </c>
      <c r="Q40" s="70" t="s">
        <v>77</v>
      </c>
      <c r="R40" s="70" t="s">
        <v>77</v>
      </c>
      <c r="S40" s="70" t="s">
        <v>77</v>
      </c>
      <c r="T40" s="70" t="s">
        <v>77</v>
      </c>
      <c r="U40" s="70" t="s">
        <v>77</v>
      </c>
      <c r="V40" s="70" t="s">
        <v>77</v>
      </c>
      <c r="W40" s="70" t="s">
        <v>77</v>
      </c>
      <c r="X40" s="70" t="s">
        <v>77</v>
      </c>
      <c r="Y40" s="70" t="s">
        <v>77</v>
      </c>
      <c r="Z40" s="70" t="s">
        <v>77</v>
      </c>
      <c r="AA40" s="70">
        <f>AA41</f>
        <v>0.22600000000000001</v>
      </c>
      <c r="AB40" s="70" t="s">
        <v>77</v>
      </c>
      <c r="AC40" s="70" t="s">
        <v>77</v>
      </c>
      <c r="AD40" s="70">
        <f>AD41</f>
        <v>6.5000000000000002E-2</v>
      </c>
      <c r="AE40" s="70" t="s">
        <v>77</v>
      </c>
      <c r="AF40" s="70" t="s">
        <v>77</v>
      </c>
      <c r="AG40" s="70" t="s">
        <v>77</v>
      </c>
      <c r="AH40" s="70" t="s">
        <v>77</v>
      </c>
      <c r="AI40" s="70" t="s">
        <v>77</v>
      </c>
      <c r="AJ40" s="70" t="s">
        <v>77</v>
      </c>
      <c r="AK40" s="70" t="s">
        <v>77</v>
      </c>
      <c r="AL40" s="70" t="s">
        <v>77</v>
      </c>
      <c r="AM40" s="70" t="s">
        <v>77</v>
      </c>
      <c r="AN40" s="70" t="s">
        <v>77</v>
      </c>
      <c r="AO40" s="70">
        <f>AO41</f>
        <v>0.33600000000000002</v>
      </c>
      <c r="AP40" s="70" t="s">
        <v>77</v>
      </c>
      <c r="AQ40" s="70" t="s">
        <v>77</v>
      </c>
      <c r="AR40" s="70">
        <f>AR41</f>
        <v>7.5999999999999998E-2</v>
      </c>
      <c r="AS40" s="70" t="s">
        <v>77</v>
      </c>
      <c r="AT40" s="70" t="s">
        <v>77</v>
      </c>
      <c r="AU40" s="70" t="s">
        <v>77</v>
      </c>
      <c r="AV40" s="70" t="s">
        <v>77</v>
      </c>
      <c r="AW40" s="70" t="s">
        <v>77</v>
      </c>
      <c r="AX40" s="70" t="s">
        <v>77</v>
      </c>
      <c r="AY40" s="70" t="s">
        <v>77</v>
      </c>
      <c r="AZ40" s="70" t="s">
        <v>77</v>
      </c>
      <c r="BA40" s="70" t="s">
        <v>77</v>
      </c>
      <c r="BB40" s="70" t="s">
        <v>77</v>
      </c>
      <c r="BC40" s="70" t="s">
        <v>77</v>
      </c>
      <c r="BD40" s="70" t="s">
        <v>77</v>
      </c>
      <c r="BE40" s="70" t="s">
        <v>77</v>
      </c>
      <c r="BF40" s="70" t="s">
        <v>77</v>
      </c>
      <c r="BG40" s="70" t="s">
        <v>77</v>
      </c>
      <c r="BH40" s="70" t="s">
        <v>77</v>
      </c>
      <c r="BI40" s="70" t="s">
        <v>77</v>
      </c>
      <c r="BJ40" s="70" t="s">
        <v>77</v>
      </c>
      <c r="BK40" s="70" t="s">
        <v>77</v>
      </c>
      <c r="BL40" s="70" t="s">
        <v>77</v>
      </c>
      <c r="BM40" s="70" t="s">
        <v>77</v>
      </c>
      <c r="BN40" s="70" t="s">
        <v>77</v>
      </c>
      <c r="BO40" s="70" t="s">
        <v>77</v>
      </c>
      <c r="BP40" s="70" t="s">
        <v>77</v>
      </c>
      <c r="BQ40" s="46">
        <f>BQ41</f>
        <v>0.33600000000000002</v>
      </c>
      <c r="BR40" s="70" t="s">
        <v>77</v>
      </c>
      <c r="BS40" s="70" t="s">
        <v>77</v>
      </c>
      <c r="BT40" s="46">
        <f t="shared" ref="BT40:BX40" si="40">BT41</f>
        <v>7.5999999999999998E-2</v>
      </c>
      <c r="BU40" s="70" t="s">
        <v>77</v>
      </c>
      <c r="BV40" s="70" t="s">
        <v>77</v>
      </c>
      <c r="BW40" s="87">
        <f t="shared" si="40"/>
        <v>-0.11000000000000001</v>
      </c>
      <c r="BX40" s="87">
        <f t="shared" si="40"/>
        <v>-48.67</v>
      </c>
      <c r="BY40" s="70" t="s">
        <v>77</v>
      </c>
      <c r="BZ40" s="70" t="s">
        <v>77</v>
      </c>
      <c r="CA40" s="70" t="s">
        <v>77</v>
      </c>
    </row>
    <row r="41" spans="1:79" s="6" customFormat="1" ht="31.5" x14ac:dyDescent="0.25">
      <c r="A41" s="54" t="s">
        <v>175</v>
      </c>
      <c r="B41" s="81" t="s">
        <v>176</v>
      </c>
      <c r="C41" s="89" t="s">
        <v>177</v>
      </c>
      <c r="D41" s="70">
        <v>0.22600000000000001</v>
      </c>
      <c r="E41" s="70" t="s">
        <v>77</v>
      </c>
      <c r="F41" s="70">
        <v>0.22600000000000001</v>
      </c>
      <c r="G41" s="70" t="s">
        <v>77</v>
      </c>
      <c r="H41" s="70" t="s">
        <v>77</v>
      </c>
      <c r="I41" s="46">
        <v>6.5000000000000002E-2</v>
      </c>
      <c r="J41" s="70" t="s">
        <v>77</v>
      </c>
      <c r="K41" s="70" t="s">
        <v>77</v>
      </c>
      <c r="L41" s="70" t="s">
        <v>77</v>
      </c>
      <c r="M41" s="70" t="s">
        <v>77</v>
      </c>
      <c r="N41" s="70" t="s">
        <v>77</v>
      </c>
      <c r="O41" s="70" t="s">
        <v>77</v>
      </c>
      <c r="P41" s="70" t="s">
        <v>77</v>
      </c>
      <c r="Q41" s="70" t="s">
        <v>77</v>
      </c>
      <c r="R41" s="70" t="s">
        <v>77</v>
      </c>
      <c r="S41" s="70" t="s">
        <v>77</v>
      </c>
      <c r="T41" s="70" t="s">
        <v>77</v>
      </c>
      <c r="U41" s="70" t="s">
        <v>77</v>
      </c>
      <c r="V41" s="70" t="s">
        <v>77</v>
      </c>
      <c r="W41" s="70" t="s">
        <v>77</v>
      </c>
      <c r="X41" s="70" t="s">
        <v>77</v>
      </c>
      <c r="Y41" s="70" t="s">
        <v>77</v>
      </c>
      <c r="Z41" s="70" t="s">
        <v>77</v>
      </c>
      <c r="AA41" s="70">
        <v>0.22600000000000001</v>
      </c>
      <c r="AB41" s="70" t="s">
        <v>77</v>
      </c>
      <c r="AC41" s="70" t="s">
        <v>77</v>
      </c>
      <c r="AD41" s="46">
        <v>6.5000000000000002E-2</v>
      </c>
      <c r="AE41" s="70" t="s">
        <v>77</v>
      </c>
      <c r="AF41" s="70" t="s">
        <v>77</v>
      </c>
      <c r="AG41" s="70" t="s">
        <v>77</v>
      </c>
      <c r="AH41" s="70" t="s">
        <v>77</v>
      </c>
      <c r="AI41" s="70" t="s">
        <v>77</v>
      </c>
      <c r="AJ41" s="70" t="s">
        <v>77</v>
      </c>
      <c r="AK41" s="46" t="s">
        <v>77</v>
      </c>
      <c r="AL41" s="70" t="s">
        <v>77</v>
      </c>
      <c r="AM41" s="70" t="s">
        <v>77</v>
      </c>
      <c r="AN41" s="70" t="s">
        <v>77</v>
      </c>
      <c r="AO41" s="46">
        <f>SUM(AV41,BC41,BJ41,BQ41)</f>
        <v>0.33600000000000002</v>
      </c>
      <c r="AP41" s="70" t="s">
        <v>77</v>
      </c>
      <c r="AQ41" s="70" t="s">
        <v>77</v>
      </c>
      <c r="AR41" s="46">
        <v>7.5999999999999998E-2</v>
      </c>
      <c r="AS41" s="70" t="s">
        <v>77</v>
      </c>
      <c r="AT41" s="70" t="s">
        <v>77</v>
      </c>
      <c r="AU41" s="70" t="s">
        <v>77</v>
      </c>
      <c r="AV41" s="70" t="s">
        <v>77</v>
      </c>
      <c r="AW41" s="70" t="s">
        <v>77</v>
      </c>
      <c r="AX41" s="70" t="s">
        <v>77</v>
      </c>
      <c r="AY41" s="70" t="s">
        <v>77</v>
      </c>
      <c r="AZ41" s="70" t="s">
        <v>77</v>
      </c>
      <c r="BA41" s="70" t="s">
        <v>77</v>
      </c>
      <c r="BB41" s="70" t="s">
        <v>77</v>
      </c>
      <c r="BC41" s="70" t="s">
        <v>77</v>
      </c>
      <c r="BD41" s="70" t="s">
        <v>77</v>
      </c>
      <c r="BE41" s="70" t="s">
        <v>77</v>
      </c>
      <c r="BF41" s="70" t="s">
        <v>77</v>
      </c>
      <c r="BG41" s="70" t="s">
        <v>77</v>
      </c>
      <c r="BH41" s="70" t="s">
        <v>77</v>
      </c>
      <c r="BI41" s="70" t="s">
        <v>77</v>
      </c>
      <c r="BJ41" s="70" t="s">
        <v>77</v>
      </c>
      <c r="BK41" s="70" t="s">
        <v>77</v>
      </c>
      <c r="BL41" s="70" t="s">
        <v>77</v>
      </c>
      <c r="BM41" s="70" t="s">
        <v>77</v>
      </c>
      <c r="BN41" s="70" t="s">
        <v>77</v>
      </c>
      <c r="BO41" s="70" t="s">
        <v>77</v>
      </c>
      <c r="BP41" s="70" t="s">
        <v>77</v>
      </c>
      <c r="BQ41" s="46">
        <v>0.33600000000000002</v>
      </c>
      <c r="BR41" s="70" t="s">
        <v>77</v>
      </c>
      <c r="BS41" s="70" t="s">
        <v>77</v>
      </c>
      <c r="BT41" s="46">
        <v>7.5999999999999998E-2</v>
      </c>
      <c r="BU41" s="70" t="s">
        <v>77</v>
      </c>
      <c r="BV41" s="70" t="s">
        <v>77</v>
      </c>
      <c r="BW41" s="46">
        <f>AA41-AO41</f>
        <v>-0.11000000000000001</v>
      </c>
      <c r="BX41" s="46">
        <v>-48.67</v>
      </c>
      <c r="BY41" s="70" t="s">
        <v>77</v>
      </c>
      <c r="BZ41" s="70" t="s">
        <v>77</v>
      </c>
      <c r="CA41" s="70" t="s">
        <v>77</v>
      </c>
    </row>
    <row r="42" spans="1:79" s="6" customFormat="1" ht="63" x14ac:dyDescent="0.25">
      <c r="A42" s="50" t="s">
        <v>54</v>
      </c>
      <c r="B42" s="51" t="s">
        <v>74</v>
      </c>
      <c r="C42" s="46" t="s">
        <v>77</v>
      </c>
      <c r="D42" s="70" t="s">
        <v>77</v>
      </c>
      <c r="E42" s="42" t="s">
        <v>77</v>
      </c>
      <c r="F42" s="70" t="s">
        <v>77</v>
      </c>
      <c r="G42" s="46" t="s">
        <v>77</v>
      </c>
      <c r="H42" s="46" t="s">
        <v>77</v>
      </c>
      <c r="I42" s="46" t="s">
        <v>77</v>
      </c>
      <c r="J42" s="46" t="s">
        <v>77</v>
      </c>
      <c r="K42" s="46" t="s">
        <v>77</v>
      </c>
      <c r="L42" s="42" t="s">
        <v>77</v>
      </c>
      <c r="M42" s="70" t="s">
        <v>77</v>
      </c>
      <c r="N42" s="46" t="s">
        <v>77</v>
      </c>
      <c r="O42" s="46" t="s">
        <v>77</v>
      </c>
      <c r="P42" s="46" t="s">
        <v>77</v>
      </c>
      <c r="Q42" s="46" t="s">
        <v>77</v>
      </c>
      <c r="R42" s="46" t="s">
        <v>77</v>
      </c>
      <c r="S42" s="42" t="s">
        <v>77</v>
      </c>
      <c r="T42" s="70" t="s">
        <v>77</v>
      </c>
      <c r="U42" s="46" t="s">
        <v>77</v>
      </c>
      <c r="V42" s="46" t="s">
        <v>77</v>
      </c>
      <c r="W42" s="46" t="s">
        <v>77</v>
      </c>
      <c r="X42" s="46" t="s">
        <v>77</v>
      </c>
      <c r="Y42" s="46" t="s">
        <v>77</v>
      </c>
      <c r="Z42" s="42" t="s">
        <v>77</v>
      </c>
      <c r="AA42" s="70" t="s">
        <v>77</v>
      </c>
      <c r="AB42" s="46" t="s">
        <v>77</v>
      </c>
      <c r="AC42" s="46" t="s">
        <v>77</v>
      </c>
      <c r="AD42" s="46" t="s">
        <v>77</v>
      </c>
      <c r="AE42" s="46" t="s">
        <v>77</v>
      </c>
      <c r="AF42" s="46" t="s">
        <v>77</v>
      </c>
      <c r="AG42" s="42" t="s">
        <v>77</v>
      </c>
      <c r="AH42" s="70" t="s">
        <v>77</v>
      </c>
      <c r="AI42" s="46" t="s">
        <v>77</v>
      </c>
      <c r="AJ42" s="46" t="s">
        <v>77</v>
      </c>
      <c r="AK42" s="46" t="s">
        <v>77</v>
      </c>
      <c r="AL42" s="46" t="s">
        <v>77</v>
      </c>
      <c r="AM42" s="46" t="s">
        <v>77</v>
      </c>
      <c r="AN42" s="46" t="s">
        <v>77</v>
      </c>
      <c r="AO42" s="46" t="s">
        <v>77</v>
      </c>
      <c r="AP42" s="46" t="s">
        <v>77</v>
      </c>
      <c r="AQ42" s="46" t="s">
        <v>77</v>
      </c>
      <c r="AR42" s="46" t="s">
        <v>77</v>
      </c>
      <c r="AS42" s="46" t="s">
        <v>77</v>
      </c>
      <c r="AT42" s="46" t="s">
        <v>77</v>
      </c>
      <c r="AU42" s="46" t="s">
        <v>77</v>
      </c>
      <c r="AV42" s="46" t="s">
        <v>77</v>
      </c>
      <c r="AW42" s="46" t="s">
        <v>77</v>
      </c>
      <c r="AX42" s="46" t="s">
        <v>77</v>
      </c>
      <c r="AY42" s="46" t="s">
        <v>77</v>
      </c>
      <c r="AZ42" s="46" t="s">
        <v>77</v>
      </c>
      <c r="BA42" s="46" t="s">
        <v>77</v>
      </c>
      <c r="BB42" s="46" t="s">
        <v>77</v>
      </c>
      <c r="BC42" s="46" t="s">
        <v>77</v>
      </c>
      <c r="BD42" s="46" t="s">
        <v>77</v>
      </c>
      <c r="BE42" s="46" t="s">
        <v>77</v>
      </c>
      <c r="BF42" s="46" t="s">
        <v>77</v>
      </c>
      <c r="BG42" s="46" t="s">
        <v>77</v>
      </c>
      <c r="BH42" s="46" t="s">
        <v>77</v>
      </c>
      <c r="BI42" s="46" t="s">
        <v>77</v>
      </c>
      <c r="BJ42" s="46" t="s">
        <v>77</v>
      </c>
      <c r="BK42" s="46" t="s">
        <v>77</v>
      </c>
      <c r="BL42" s="46" t="s">
        <v>77</v>
      </c>
      <c r="BM42" s="46" t="s">
        <v>77</v>
      </c>
      <c r="BN42" s="46" t="s">
        <v>77</v>
      </c>
      <c r="BO42" s="46" t="s">
        <v>77</v>
      </c>
      <c r="BP42" s="46" t="s">
        <v>77</v>
      </c>
      <c r="BQ42" s="46" t="s">
        <v>77</v>
      </c>
      <c r="BR42" s="46" t="s">
        <v>77</v>
      </c>
      <c r="BS42" s="46" t="s">
        <v>77</v>
      </c>
      <c r="BT42" s="46" t="s">
        <v>77</v>
      </c>
      <c r="BU42" s="46" t="s">
        <v>77</v>
      </c>
      <c r="BV42" s="46" t="s">
        <v>77</v>
      </c>
      <c r="BW42" s="46" t="s">
        <v>77</v>
      </c>
      <c r="BX42" s="46" t="s">
        <v>77</v>
      </c>
      <c r="BY42" s="46" t="s">
        <v>77</v>
      </c>
      <c r="BZ42" s="46" t="s">
        <v>77</v>
      </c>
      <c r="CA42" s="77" t="s">
        <v>77</v>
      </c>
    </row>
    <row r="43" spans="1:79" s="6" customFormat="1" ht="47.25" x14ac:dyDescent="0.25">
      <c r="A43" s="50" t="s">
        <v>55</v>
      </c>
      <c r="B43" s="51" t="s">
        <v>56</v>
      </c>
      <c r="C43" s="46" t="s">
        <v>77</v>
      </c>
      <c r="D43" s="46" t="s">
        <v>77</v>
      </c>
      <c r="E43" s="46" t="s">
        <v>77</v>
      </c>
      <c r="F43" s="46" t="s">
        <v>77</v>
      </c>
      <c r="G43" s="46" t="s">
        <v>77</v>
      </c>
      <c r="H43" s="46" t="s">
        <v>77</v>
      </c>
      <c r="I43" s="46" t="s">
        <v>77</v>
      </c>
      <c r="J43" s="46" t="s">
        <v>77</v>
      </c>
      <c r="K43" s="46" t="s">
        <v>77</v>
      </c>
      <c r="L43" s="46" t="s">
        <v>77</v>
      </c>
      <c r="M43" s="46" t="s">
        <v>77</v>
      </c>
      <c r="N43" s="46" t="s">
        <v>77</v>
      </c>
      <c r="O43" s="46" t="s">
        <v>77</v>
      </c>
      <c r="P43" s="46" t="s">
        <v>77</v>
      </c>
      <c r="Q43" s="46" t="s">
        <v>77</v>
      </c>
      <c r="R43" s="46" t="s">
        <v>77</v>
      </c>
      <c r="S43" s="46" t="s">
        <v>77</v>
      </c>
      <c r="T43" s="46" t="s">
        <v>77</v>
      </c>
      <c r="U43" s="46" t="s">
        <v>77</v>
      </c>
      <c r="V43" s="46" t="s">
        <v>77</v>
      </c>
      <c r="W43" s="46" t="s">
        <v>77</v>
      </c>
      <c r="X43" s="46" t="s">
        <v>77</v>
      </c>
      <c r="Y43" s="46" t="s">
        <v>77</v>
      </c>
      <c r="Z43" s="46" t="s">
        <v>77</v>
      </c>
      <c r="AA43" s="46" t="s">
        <v>77</v>
      </c>
      <c r="AB43" s="46" t="s">
        <v>77</v>
      </c>
      <c r="AC43" s="46" t="s">
        <v>77</v>
      </c>
      <c r="AD43" s="46" t="s">
        <v>77</v>
      </c>
      <c r="AE43" s="46" t="s">
        <v>77</v>
      </c>
      <c r="AF43" s="46" t="s">
        <v>77</v>
      </c>
      <c r="AG43" s="46" t="s">
        <v>77</v>
      </c>
      <c r="AH43" s="46" t="s">
        <v>77</v>
      </c>
      <c r="AI43" s="46" t="s">
        <v>77</v>
      </c>
      <c r="AJ43" s="46" t="s">
        <v>77</v>
      </c>
      <c r="AK43" s="46" t="s">
        <v>77</v>
      </c>
      <c r="AL43" s="46" t="s">
        <v>77</v>
      </c>
      <c r="AM43" s="46" t="s">
        <v>77</v>
      </c>
      <c r="AN43" s="46" t="s">
        <v>77</v>
      </c>
      <c r="AO43" s="46" t="s">
        <v>77</v>
      </c>
      <c r="AP43" s="46" t="s">
        <v>77</v>
      </c>
      <c r="AQ43" s="46" t="s">
        <v>77</v>
      </c>
      <c r="AR43" s="46" t="s">
        <v>77</v>
      </c>
      <c r="AS43" s="46" t="s">
        <v>77</v>
      </c>
      <c r="AT43" s="46" t="s">
        <v>77</v>
      </c>
      <c r="AU43" s="46" t="s">
        <v>77</v>
      </c>
      <c r="AV43" s="46" t="s">
        <v>77</v>
      </c>
      <c r="AW43" s="46" t="s">
        <v>77</v>
      </c>
      <c r="AX43" s="46" t="s">
        <v>77</v>
      </c>
      <c r="AY43" s="46" t="s">
        <v>77</v>
      </c>
      <c r="AZ43" s="46" t="s">
        <v>77</v>
      </c>
      <c r="BA43" s="46" t="s">
        <v>77</v>
      </c>
      <c r="BB43" s="46" t="s">
        <v>77</v>
      </c>
      <c r="BC43" s="46" t="s">
        <v>77</v>
      </c>
      <c r="BD43" s="46" t="s">
        <v>77</v>
      </c>
      <c r="BE43" s="46" t="s">
        <v>77</v>
      </c>
      <c r="BF43" s="46" t="s">
        <v>77</v>
      </c>
      <c r="BG43" s="46" t="s">
        <v>77</v>
      </c>
      <c r="BH43" s="46" t="s">
        <v>77</v>
      </c>
      <c r="BI43" s="46" t="s">
        <v>77</v>
      </c>
      <c r="BJ43" s="46" t="s">
        <v>77</v>
      </c>
      <c r="BK43" s="46" t="s">
        <v>77</v>
      </c>
      <c r="BL43" s="46" t="s">
        <v>77</v>
      </c>
      <c r="BM43" s="46" t="s">
        <v>77</v>
      </c>
      <c r="BN43" s="46" t="s">
        <v>77</v>
      </c>
      <c r="BO43" s="46" t="s">
        <v>77</v>
      </c>
      <c r="BP43" s="46" t="s">
        <v>77</v>
      </c>
      <c r="BQ43" s="46" t="s">
        <v>77</v>
      </c>
      <c r="BR43" s="46" t="s">
        <v>77</v>
      </c>
      <c r="BS43" s="46" t="s">
        <v>77</v>
      </c>
      <c r="BT43" s="46" t="s">
        <v>77</v>
      </c>
      <c r="BU43" s="46" t="s">
        <v>77</v>
      </c>
      <c r="BV43" s="46" t="s">
        <v>77</v>
      </c>
      <c r="BW43" s="46" t="s">
        <v>77</v>
      </c>
      <c r="BX43" s="46" t="s">
        <v>77</v>
      </c>
      <c r="BY43" s="46" t="s">
        <v>77</v>
      </c>
      <c r="BZ43" s="46" t="s">
        <v>77</v>
      </c>
      <c r="CA43" s="46" t="s">
        <v>77</v>
      </c>
    </row>
    <row r="44" spans="1:79" s="6" customFormat="1" ht="48.75" customHeight="1" x14ac:dyDescent="0.25">
      <c r="A44" s="50" t="s">
        <v>57</v>
      </c>
      <c r="B44" s="55" t="s">
        <v>58</v>
      </c>
      <c r="C44" s="46" t="s">
        <v>77</v>
      </c>
      <c r="D44" s="46" t="s">
        <v>77</v>
      </c>
      <c r="E44" s="46" t="s">
        <v>77</v>
      </c>
      <c r="F44" s="46" t="s">
        <v>77</v>
      </c>
      <c r="G44" s="46" t="s">
        <v>77</v>
      </c>
      <c r="H44" s="46" t="s">
        <v>77</v>
      </c>
      <c r="I44" s="46" t="s">
        <v>77</v>
      </c>
      <c r="J44" s="46" t="s">
        <v>77</v>
      </c>
      <c r="K44" s="46" t="s">
        <v>77</v>
      </c>
      <c r="L44" s="46" t="s">
        <v>77</v>
      </c>
      <c r="M44" s="46" t="s">
        <v>77</v>
      </c>
      <c r="N44" s="46" t="s">
        <v>77</v>
      </c>
      <c r="O44" s="46" t="s">
        <v>77</v>
      </c>
      <c r="P44" s="46" t="s">
        <v>77</v>
      </c>
      <c r="Q44" s="46" t="s">
        <v>77</v>
      </c>
      <c r="R44" s="46" t="s">
        <v>77</v>
      </c>
      <c r="S44" s="46" t="s">
        <v>77</v>
      </c>
      <c r="T44" s="46" t="s">
        <v>77</v>
      </c>
      <c r="U44" s="46" t="s">
        <v>77</v>
      </c>
      <c r="V44" s="46" t="s">
        <v>77</v>
      </c>
      <c r="W44" s="46" t="s">
        <v>77</v>
      </c>
      <c r="X44" s="46" t="s">
        <v>77</v>
      </c>
      <c r="Y44" s="46" t="s">
        <v>77</v>
      </c>
      <c r="Z44" s="46" t="s">
        <v>77</v>
      </c>
      <c r="AA44" s="46" t="s">
        <v>77</v>
      </c>
      <c r="AB44" s="46" t="s">
        <v>77</v>
      </c>
      <c r="AC44" s="46" t="s">
        <v>77</v>
      </c>
      <c r="AD44" s="46" t="s">
        <v>77</v>
      </c>
      <c r="AE44" s="46" t="s">
        <v>77</v>
      </c>
      <c r="AF44" s="46" t="s">
        <v>77</v>
      </c>
      <c r="AG44" s="46" t="s">
        <v>77</v>
      </c>
      <c r="AH44" s="46" t="s">
        <v>77</v>
      </c>
      <c r="AI44" s="46" t="s">
        <v>77</v>
      </c>
      <c r="AJ44" s="46" t="s">
        <v>77</v>
      </c>
      <c r="AK44" s="46" t="s">
        <v>77</v>
      </c>
      <c r="AL44" s="46" t="s">
        <v>77</v>
      </c>
      <c r="AM44" s="46" t="s">
        <v>77</v>
      </c>
      <c r="AN44" s="46" t="s">
        <v>77</v>
      </c>
      <c r="AO44" s="46" t="s">
        <v>77</v>
      </c>
      <c r="AP44" s="46" t="s">
        <v>77</v>
      </c>
      <c r="AQ44" s="46" t="s">
        <v>77</v>
      </c>
      <c r="AR44" s="46" t="s">
        <v>77</v>
      </c>
      <c r="AS44" s="46" t="s">
        <v>77</v>
      </c>
      <c r="AT44" s="46" t="s">
        <v>77</v>
      </c>
      <c r="AU44" s="46" t="s">
        <v>77</v>
      </c>
      <c r="AV44" s="46" t="s">
        <v>77</v>
      </c>
      <c r="AW44" s="46" t="s">
        <v>77</v>
      </c>
      <c r="AX44" s="46" t="s">
        <v>77</v>
      </c>
      <c r="AY44" s="46" t="s">
        <v>77</v>
      </c>
      <c r="AZ44" s="46" t="s">
        <v>77</v>
      </c>
      <c r="BA44" s="46" t="s">
        <v>77</v>
      </c>
      <c r="BB44" s="46" t="s">
        <v>77</v>
      </c>
      <c r="BC44" s="46" t="s">
        <v>77</v>
      </c>
      <c r="BD44" s="46" t="s">
        <v>77</v>
      </c>
      <c r="BE44" s="46" t="s">
        <v>77</v>
      </c>
      <c r="BF44" s="46" t="s">
        <v>77</v>
      </c>
      <c r="BG44" s="46" t="s">
        <v>77</v>
      </c>
      <c r="BH44" s="46" t="s">
        <v>77</v>
      </c>
      <c r="BI44" s="46" t="s">
        <v>77</v>
      </c>
      <c r="BJ44" s="46" t="s">
        <v>77</v>
      </c>
      <c r="BK44" s="46" t="s">
        <v>77</v>
      </c>
      <c r="BL44" s="46" t="s">
        <v>77</v>
      </c>
      <c r="BM44" s="46" t="s">
        <v>77</v>
      </c>
      <c r="BN44" s="46" t="s">
        <v>77</v>
      </c>
      <c r="BO44" s="46" t="s">
        <v>77</v>
      </c>
      <c r="BP44" s="46" t="s">
        <v>77</v>
      </c>
      <c r="BQ44" s="46" t="s">
        <v>77</v>
      </c>
      <c r="BR44" s="46" t="s">
        <v>77</v>
      </c>
      <c r="BS44" s="46" t="s">
        <v>77</v>
      </c>
      <c r="BT44" s="46" t="s">
        <v>77</v>
      </c>
      <c r="BU44" s="46" t="s">
        <v>77</v>
      </c>
      <c r="BV44" s="46" t="s">
        <v>77</v>
      </c>
      <c r="BW44" s="46" t="s">
        <v>77</v>
      </c>
      <c r="BX44" s="46" t="s">
        <v>77</v>
      </c>
      <c r="BY44" s="46" t="s">
        <v>77</v>
      </c>
      <c r="BZ44" s="46" t="s">
        <v>77</v>
      </c>
      <c r="CA44" s="46" t="s">
        <v>77</v>
      </c>
    </row>
    <row r="45" spans="1:79" s="6" customFormat="1" ht="31.5" x14ac:dyDescent="0.25">
      <c r="A45" s="50" t="s">
        <v>59</v>
      </c>
      <c r="B45" s="55" t="s">
        <v>60</v>
      </c>
      <c r="C45" s="46" t="s">
        <v>77</v>
      </c>
      <c r="D45" s="46" t="s">
        <v>77</v>
      </c>
      <c r="E45" s="46" t="s">
        <v>77</v>
      </c>
      <c r="F45" s="46" t="s">
        <v>77</v>
      </c>
      <c r="G45" s="46" t="s">
        <v>77</v>
      </c>
      <c r="H45" s="46" t="s">
        <v>77</v>
      </c>
      <c r="I45" s="46" t="s">
        <v>77</v>
      </c>
      <c r="J45" s="46" t="s">
        <v>77</v>
      </c>
      <c r="K45" s="46" t="s">
        <v>77</v>
      </c>
      <c r="L45" s="46" t="s">
        <v>77</v>
      </c>
      <c r="M45" s="46" t="s">
        <v>77</v>
      </c>
      <c r="N45" s="46" t="s">
        <v>77</v>
      </c>
      <c r="O45" s="46" t="s">
        <v>77</v>
      </c>
      <c r="P45" s="46" t="s">
        <v>77</v>
      </c>
      <c r="Q45" s="46" t="s">
        <v>77</v>
      </c>
      <c r="R45" s="46" t="s">
        <v>77</v>
      </c>
      <c r="S45" s="46" t="s">
        <v>77</v>
      </c>
      <c r="T45" s="46" t="s">
        <v>77</v>
      </c>
      <c r="U45" s="46" t="s">
        <v>77</v>
      </c>
      <c r="V45" s="46" t="s">
        <v>77</v>
      </c>
      <c r="W45" s="46" t="s">
        <v>77</v>
      </c>
      <c r="X45" s="46" t="s">
        <v>77</v>
      </c>
      <c r="Y45" s="46" t="s">
        <v>77</v>
      </c>
      <c r="Z45" s="46" t="s">
        <v>77</v>
      </c>
      <c r="AA45" s="46" t="s">
        <v>77</v>
      </c>
      <c r="AB45" s="46" t="s">
        <v>77</v>
      </c>
      <c r="AC45" s="46" t="s">
        <v>77</v>
      </c>
      <c r="AD45" s="46" t="s">
        <v>77</v>
      </c>
      <c r="AE45" s="46" t="s">
        <v>77</v>
      </c>
      <c r="AF45" s="46" t="s">
        <v>77</v>
      </c>
      <c r="AG45" s="46" t="s">
        <v>77</v>
      </c>
      <c r="AH45" s="46" t="s">
        <v>77</v>
      </c>
      <c r="AI45" s="46" t="s">
        <v>77</v>
      </c>
      <c r="AJ45" s="46" t="s">
        <v>77</v>
      </c>
      <c r="AK45" s="46" t="s">
        <v>77</v>
      </c>
      <c r="AL45" s="46" t="s">
        <v>77</v>
      </c>
      <c r="AM45" s="46" t="s">
        <v>77</v>
      </c>
      <c r="AN45" s="46" t="s">
        <v>77</v>
      </c>
      <c r="AO45" s="46" t="s">
        <v>77</v>
      </c>
      <c r="AP45" s="46" t="s">
        <v>77</v>
      </c>
      <c r="AQ45" s="46" t="s">
        <v>77</v>
      </c>
      <c r="AR45" s="46" t="s">
        <v>77</v>
      </c>
      <c r="AS45" s="46" t="s">
        <v>77</v>
      </c>
      <c r="AT45" s="46" t="s">
        <v>77</v>
      </c>
      <c r="AU45" s="46" t="s">
        <v>77</v>
      </c>
      <c r="AV45" s="46" t="s">
        <v>77</v>
      </c>
      <c r="AW45" s="46" t="s">
        <v>77</v>
      </c>
      <c r="AX45" s="46" t="s">
        <v>77</v>
      </c>
      <c r="AY45" s="46" t="s">
        <v>77</v>
      </c>
      <c r="AZ45" s="46" t="s">
        <v>77</v>
      </c>
      <c r="BA45" s="46" t="s">
        <v>77</v>
      </c>
      <c r="BB45" s="46" t="s">
        <v>77</v>
      </c>
      <c r="BC45" s="46" t="s">
        <v>77</v>
      </c>
      <c r="BD45" s="46" t="s">
        <v>77</v>
      </c>
      <c r="BE45" s="46" t="s">
        <v>77</v>
      </c>
      <c r="BF45" s="46" t="s">
        <v>77</v>
      </c>
      <c r="BG45" s="46" t="s">
        <v>77</v>
      </c>
      <c r="BH45" s="46" t="s">
        <v>77</v>
      </c>
      <c r="BI45" s="46" t="s">
        <v>77</v>
      </c>
      <c r="BJ45" s="46" t="s">
        <v>77</v>
      </c>
      <c r="BK45" s="46" t="s">
        <v>77</v>
      </c>
      <c r="BL45" s="46" t="s">
        <v>77</v>
      </c>
      <c r="BM45" s="46" t="s">
        <v>77</v>
      </c>
      <c r="BN45" s="46" t="s">
        <v>77</v>
      </c>
      <c r="BO45" s="46" t="s">
        <v>77</v>
      </c>
      <c r="BP45" s="46" t="s">
        <v>77</v>
      </c>
      <c r="BQ45" s="46" t="s">
        <v>77</v>
      </c>
      <c r="BR45" s="46" t="s">
        <v>77</v>
      </c>
      <c r="BS45" s="46" t="s">
        <v>77</v>
      </c>
      <c r="BT45" s="46" t="s">
        <v>77</v>
      </c>
      <c r="BU45" s="46" t="s">
        <v>77</v>
      </c>
      <c r="BV45" s="46" t="s">
        <v>77</v>
      </c>
      <c r="BW45" s="46" t="s">
        <v>77</v>
      </c>
      <c r="BX45" s="46" t="s">
        <v>77</v>
      </c>
      <c r="BY45" s="46" t="s">
        <v>77</v>
      </c>
      <c r="BZ45" s="46" t="s">
        <v>77</v>
      </c>
      <c r="CA45" s="46" t="s">
        <v>77</v>
      </c>
    </row>
    <row r="48" spans="1:79" x14ac:dyDescent="0.25">
      <c r="D48" s="116" t="s">
        <v>156</v>
      </c>
      <c r="E48" s="116"/>
      <c r="F48" s="116"/>
      <c r="G48" s="116"/>
      <c r="H48" s="116"/>
      <c r="P48" s="117" t="s">
        <v>157</v>
      </c>
      <c r="Q48" s="117"/>
      <c r="R48" s="117"/>
    </row>
  </sheetData>
  <mergeCells count="39">
    <mergeCell ref="D48:H48"/>
    <mergeCell ref="P48:R48"/>
    <mergeCell ref="I5:N5"/>
    <mergeCell ref="G8:N8"/>
    <mergeCell ref="I3:M3"/>
    <mergeCell ref="C7:V7"/>
    <mergeCell ref="F4:O4"/>
    <mergeCell ref="CA9:CA13"/>
    <mergeCell ref="E10:AM10"/>
    <mergeCell ref="AN10:BV10"/>
    <mergeCell ref="BW10:BZ11"/>
    <mergeCell ref="E11:K11"/>
    <mergeCell ref="L11:R11"/>
    <mergeCell ref="S11:Y11"/>
    <mergeCell ref="Z11:AF11"/>
    <mergeCell ref="AG11:AM11"/>
    <mergeCell ref="AN11:AT11"/>
    <mergeCell ref="BJ12:BO12"/>
    <mergeCell ref="BQ12:BV12"/>
    <mergeCell ref="BW12:BX12"/>
    <mergeCell ref="BY12:BZ12"/>
    <mergeCell ref="F12:K12"/>
    <mergeCell ref="M12:R12"/>
    <mergeCell ref="D2:S2"/>
    <mergeCell ref="E9:BV9"/>
    <mergeCell ref="A9:A13"/>
    <mergeCell ref="B9:B13"/>
    <mergeCell ref="C9:C13"/>
    <mergeCell ref="AU11:BA11"/>
    <mergeCell ref="BB11:BH11"/>
    <mergeCell ref="BI11:BO11"/>
    <mergeCell ref="BP11:BV11"/>
    <mergeCell ref="T12:Y12"/>
    <mergeCell ref="AA12:AF12"/>
    <mergeCell ref="AH12:AM12"/>
    <mergeCell ref="AO12:AT12"/>
    <mergeCell ref="AV12:BA12"/>
    <mergeCell ref="BC12:BH12"/>
    <mergeCell ref="D9:D13"/>
  </mergeCells>
  <pageMargins left="0.51181102362204722" right="0.31496062992125984" top="0.55118110236220474" bottom="0.35433070866141736" header="0.31496062992125984" footer="0.31496062992125984"/>
  <pageSetup paperSize="8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2020-08-11T07:56:41Z</cp:lastPrinted>
  <dcterms:created xsi:type="dcterms:W3CDTF">2018-05-13T18:45:09Z</dcterms:created>
  <dcterms:modified xsi:type="dcterms:W3CDTF">2022-02-07T12:24:45Z</dcterms:modified>
</cp:coreProperties>
</file>